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Objects="placeholders"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Optiplex\OneDrive\Documentos\Federação\2026\Rank\Rank - 26_04_Abril\"/>
    </mc:Choice>
  </mc:AlternateContent>
  <xr:revisionPtr revIDLastSave="0" documentId="13_ncr:1_{352E2419-61F1-4CC0-A8A4-A79F1E7A597C}" xr6:coauthVersionLast="47" xr6:coauthVersionMax="47" xr10:uidLastSave="{00000000-0000-0000-0000-000000000000}"/>
  <bookViews>
    <workbookView xWindow="28680" yWindow="-120" windowWidth="29040" windowHeight="15720" tabRatio="735" xr2:uid="{00000000-000D-0000-FFFF-FFFF00000000}"/>
  </bookViews>
  <sheets>
    <sheet name="Adulto" sheetId="2" r:id="rId1"/>
    <sheet name="Sub18" sheetId="7" r:id="rId2"/>
    <sheet name="Master" sheetId="10" r:id="rId3"/>
  </sheets>
  <definedNames>
    <definedName name="_FilterDatabase" localSheetId="0" hidden="1">Adulto!$B$5:$AA$170</definedName>
    <definedName name="_FilterDatabase" localSheetId="2" hidden="1">Master!$B$8:$AA$79</definedName>
    <definedName name="_FilterDatabase" localSheetId="1" hidden="1">'Sub18'!$A$7:$AA$20</definedName>
    <definedName name="_xlnm._FilterDatabase" localSheetId="0" hidden="1">Adulto!$A$5:$AA$304</definedName>
    <definedName name="_xlnm._FilterDatabase" localSheetId="2" hidden="1">Master!$A$5:$AA$134</definedName>
    <definedName name="_xlnm._FilterDatabase" localSheetId="1" hidden="1">'Sub18'!$B$5:$AA$20</definedName>
    <definedName name="Print_Titles" localSheetId="0">Adulto!$2:$7</definedName>
    <definedName name="Print_Titles" localSheetId="2">Master!$1:$7</definedName>
    <definedName name="Print_Titles" localSheetId="1">'Sub18'!$1:$7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9" i="10" l="1"/>
  <c r="AA9" i="10"/>
  <c r="Z10" i="10"/>
  <c r="AA10" i="10"/>
  <c r="Z13" i="10"/>
  <c r="AA13" i="10"/>
  <c r="Z12" i="10"/>
  <c r="AA12" i="10"/>
  <c r="Z14" i="10"/>
  <c r="AA14" i="10"/>
  <c r="Z11" i="10"/>
  <c r="AA11" i="10"/>
  <c r="Z16" i="10"/>
  <c r="AA16" i="10"/>
  <c r="Z17" i="10"/>
  <c r="AA17" i="10"/>
  <c r="Z15" i="10"/>
  <c r="AA15" i="10"/>
  <c r="Z20" i="10"/>
  <c r="AA20" i="10"/>
  <c r="Z18" i="10"/>
  <c r="AA18" i="10"/>
  <c r="Z19" i="10"/>
  <c r="AA19" i="10"/>
  <c r="Z23" i="10"/>
  <c r="AA23" i="10"/>
  <c r="Z21" i="10"/>
  <c r="AA21" i="10"/>
  <c r="Z22" i="10"/>
  <c r="AA22" i="10"/>
  <c r="Z24" i="10"/>
  <c r="AA24" i="10"/>
  <c r="Z26" i="10"/>
  <c r="AA26" i="10"/>
  <c r="Z29" i="10"/>
  <c r="AA29" i="10"/>
  <c r="Z31" i="10"/>
  <c r="AA31" i="10"/>
  <c r="Z37" i="10"/>
  <c r="AA37" i="10"/>
  <c r="Z25" i="10"/>
  <c r="AA25" i="10"/>
  <c r="Z27" i="10"/>
  <c r="AA27" i="10"/>
  <c r="Z32" i="10"/>
  <c r="AA32" i="10"/>
  <c r="Z28" i="10"/>
  <c r="AA28" i="10"/>
  <c r="Z30" i="10"/>
  <c r="AA30" i="10"/>
  <c r="Z38" i="10"/>
  <c r="AA38" i="10"/>
  <c r="Z35" i="10"/>
  <c r="AA35" i="10"/>
  <c r="Z39" i="10"/>
  <c r="AA39" i="10"/>
  <c r="Z33" i="10"/>
  <c r="AA33" i="10"/>
  <c r="Z40" i="10"/>
  <c r="AA40" i="10"/>
  <c r="Z34" i="10"/>
  <c r="AA34" i="10"/>
  <c r="Z43" i="10"/>
  <c r="AA43" i="10"/>
  <c r="Z46" i="10"/>
  <c r="AA46" i="10"/>
  <c r="Z36" i="10"/>
  <c r="AA36" i="10"/>
  <c r="Z41" i="10"/>
  <c r="AA41" i="10"/>
  <c r="Z53" i="10"/>
  <c r="AA53" i="10"/>
  <c r="Z42" i="10"/>
  <c r="AA42" i="10"/>
  <c r="Z58" i="10"/>
  <c r="AA58" i="10"/>
  <c r="Z45" i="10"/>
  <c r="AA45" i="10"/>
  <c r="Z48" i="10"/>
  <c r="AA48" i="10"/>
  <c r="Z49" i="10"/>
  <c r="AA49" i="10"/>
  <c r="Z52" i="10"/>
  <c r="AA52" i="10"/>
  <c r="Z44" i="10"/>
  <c r="AA44" i="10"/>
  <c r="Z50" i="10"/>
  <c r="AA50" i="10"/>
  <c r="Z47" i="10"/>
  <c r="AA47" i="10"/>
  <c r="Z51" i="10"/>
  <c r="AA51" i="10"/>
  <c r="Z55" i="10"/>
  <c r="AA55" i="10"/>
  <c r="Z54" i="10"/>
  <c r="AA54" i="10"/>
  <c r="Z56" i="10"/>
  <c r="AA56" i="10"/>
  <c r="Z64" i="10"/>
  <c r="AA64" i="10"/>
  <c r="Z60" i="10"/>
  <c r="AA60" i="10"/>
  <c r="Z66" i="10"/>
  <c r="AA66" i="10"/>
  <c r="Z69" i="10"/>
  <c r="AA69" i="10"/>
  <c r="Z57" i="10"/>
  <c r="AA57" i="10"/>
  <c r="Z59" i="10"/>
  <c r="AA59" i="10"/>
  <c r="Z74" i="10"/>
  <c r="AA74" i="10"/>
  <c r="Z61" i="10"/>
  <c r="AA61" i="10"/>
  <c r="Z62" i="10"/>
  <c r="AA62" i="10"/>
  <c r="Z63" i="10"/>
  <c r="AA63" i="10"/>
  <c r="Z86" i="10"/>
  <c r="AA86" i="10"/>
  <c r="Z72" i="10"/>
  <c r="AA72" i="10"/>
  <c r="Z71" i="10"/>
  <c r="AA71" i="10"/>
  <c r="Z65" i="10"/>
  <c r="AA65" i="10"/>
  <c r="Z67" i="10"/>
  <c r="AA67" i="10"/>
  <c r="Z68" i="10"/>
  <c r="AA68" i="10"/>
  <c r="Z77" i="10"/>
  <c r="AA77" i="10"/>
  <c r="Z70" i="10"/>
  <c r="AA70" i="10"/>
  <c r="Z73" i="10"/>
  <c r="AA73" i="10"/>
  <c r="Z76" i="10"/>
  <c r="AA76" i="10"/>
  <c r="Z75" i="10"/>
  <c r="AA75" i="10"/>
  <c r="Z82" i="10"/>
  <c r="AA82" i="10"/>
  <c r="Z78" i="10"/>
  <c r="AA78" i="10"/>
  <c r="Z79" i="10"/>
  <c r="AA79" i="10"/>
  <c r="Z80" i="10"/>
  <c r="AA80" i="10"/>
  <c r="Z81" i="10"/>
  <c r="AA81" i="10"/>
  <c r="Z87" i="10"/>
  <c r="AA87" i="10"/>
  <c r="Z83" i="10"/>
  <c r="AA83" i="10"/>
  <c r="Z84" i="10"/>
  <c r="AA84" i="10"/>
  <c r="Z85" i="10"/>
  <c r="AA85" i="10"/>
  <c r="Z112" i="10"/>
  <c r="AA112" i="10"/>
  <c r="Z92" i="10"/>
  <c r="AA92" i="10"/>
  <c r="Z88" i="10"/>
  <c r="AA88" i="10"/>
  <c r="Z89" i="10"/>
  <c r="AA89" i="10"/>
  <c r="Z90" i="10"/>
  <c r="AA90" i="10"/>
  <c r="Z91" i="10"/>
  <c r="AA91" i="10"/>
  <c r="Z113" i="10"/>
  <c r="AA113" i="10"/>
  <c r="Z93" i="10"/>
  <c r="AA93" i="10"/>
  <c r="Z94" i="10"/>
  <c r="AA94" i="10"/>
  <c r="Z95" i="10"/>
  <c r="AA95" i="10"/>
  <c r="Z96" i="10"/>
  <c r="AA96" i="10"/>
  <c r="Z97" i="10"/>
  <c r="AA97" i="10"/>
  <c r="Z103" i="10"/>
  <c r="AA103" i="10"/>
  <c r="Z100" i="10"/>
  <c r="AA100" i="10"/>
  <c r="Z98" i="10"/>
  <c r="AA98" i="10"/>
  <c r="Z99" i="10"/>
  <c r="AA99" i="10"/>
  <c r="Z104" i="10"/>
  <c r="AA104" i="10"/>
  <c r="Z102" i="10"/>
  <c r="AA102" i="10"/>
  <c r="Z101" i="10"/>
  <c r="AA101" i="10"/>
  <c r="Z105" i="10"/>
  <c r="AA105" i="10"/>
  <c r="Z107" i="10"/>
  <c r="AA107" i="10"/>
  <c r="Z108" i="10"/>
  <c r="AA108" i="10"/>
  <c r="Z109" i="10"/>
  <c r="AA109" i="10"/>
  <c r="Z110" i="10"/>
  <c r="AA110" i="10"/>
  <c r="Z111" i="10"/>
  <c r="AA111" i="10"/>
  <c r="Z114" i="10"/>
  <c r="AA114" i="10"/>
  <c r="Z115" i="10"/>
  <c r="AA115" i="10"/>
  <c r="Z116" i="10"/>
  <c r="AA116" i="10"/>
  <c r="Z117" i="10"/>
  <c r="AA117" i="10"/>
  <c r="Z118" i="10"/>
  <c r="AA118" i="10"/>
  <c r="Z119" i="10"/>
  <c r="AA119" i="10"/>
  <c r="Z120" i="10"/>
  <c r="AA120" i="10"/>
  <c r="Z121" i="10"/>
  <c r="AA121" i="10"/>
  <c r="Z122" i="10"/>
  <c r="AA122" i="10"/>
  <c r="Z123" i="10"/>
  <c r="AA123" i="10"/>
  <c r="Z124" i="10"/>
  <c r="AA124" i="10"/>
  <c r="Z125" i="10"/>
  <c r="AA125" i="10"/>
  <c r="Z126" i="10"/>
  <c r="AA126" i="10"/>
  <c r="Z127" i="10"/>
  <c r="AA127" i="10"/>
  <c r="Z128" i="10"/>
  <c r="AA128" i="10"/>
  <c r="Z129" i="10"/>
  <c r="AA129" i="10"/>
  <c r="Z130" i="10"/>
  <c r="AA130" i="10"/>
  <c r="Z131" i="10"/>
  <c r="AA131" i="10"/>
  <c r="Z132" i="10"/>
  <c r="AA132" i="10"/>
  <c r="Z133" i="10"/>
  <c r="AA133" i="10"/>
  <c r="Z134" i="10"/>
  <c r="AA134" i="10"/>
  <c r="Z135" i="10"/>
  <c r="AA135" i="10"/>
  <c r="Z136" i="10"/>
  <c r="AA136" i="10"/>
  <c r="Z137" i="10"/>
  <c r="AA137" i="10"/>
  <c r="Z138" i="10"/>
  <c r="AA138" i="10"/>
  <c r="Z139" i="10"/>
  <c r="AA139" i="10"/>
  <c r="Z140" i="10"/>
  <c r="AA140" i="10"/>
  <c r="Z141" i="10"/>
  <c r="AA141" i="10"/>
  <c r="Z142" i="10"/>
  <c r="AA142" i="10"/>
  <c r="Z143" i="10"/>
  <c r="AA143" i="10"/>
  <c r="Z144" i="10"/>
  <c r="AA144" i="10"/>
  <c r="Z145" i="10"/>
  <c r="AA145" i="10"/>
  <c r="Z146" i="10"/>
  <c r="AA146" i="10"/>
  <c r="Z147" i="10"/>
  <c r="AA147" i="10"/>
  <c r="Z148" i="10"/>
  <c r="AA148" i="10"/>
  <c r="Z149" i="10"/>
  <c r="AA149" i="10"/>
  <c r="Z150" i="10"/>
  <c r="AA150" i="10"/>
  <c r="Z151" i="10"/>
  <c r="AA151" i="10"/>
  <c r="Z152" i="10"/>
  <c r="AA152" i="10"/>
  <c r="Z153" i="10"/>
  <c r="AA153" i="10"/>
  <c r="Z154" i="10"/>
  <c r="AA154" i="10"/>
  <c r="Z155" i="10"/>
  <c r="AA155" i="10"/>
  <c r="Z156" i="10"/>
  <c r="AA156" i="10"/>
  <c r="Z157" i="10"/>
  <c r="AA157" i="10"/>
  <c r="Z158" i="10"/>
  <c r="AA158" i="10"/>
  <c r="Z106" i="10"/>
  <c r="AA106" i="10"/>
  <c r="Z159" i="10"/>
  <c r="AA159" i="10"/>
  <c r="Z160" i="10"/>
  <c r="AA160" i="10"/>
  <c r="Z161" i="10"/>
  <c r="AA161" i="10"/>
  <c r="Z162" i="10"/>
  <c r="AA162" i="10"/>
  <c r="AA8" i="10"/>
  <c r="Z8" i="10"/>
  <c r="Z9" i="7"/>
  <c r="AA9" i="7"/>
  <c r="Z10" i="7"/>
  <c r="AA10" i="7"/>
  <c r="Z11" i="7"/>
  <c r="AA11" i="7"/>
  <c r="Z12" i="7"/>
  <c r="AA12" i="7"/>
  <c r="Z13" i="7"/>
  <c r="AA13" i="7"/>
  <c r="Z14" i="7"/>
  <c r="AA14" i="7"/>
  <c r="Z15" i="7"/>
  <c r="AA15" i="7"/>
  <c r="Z16" i="7"/>
  <c r="AA16" i="7"/>
  <c r="Z17" i="7"/>
  <c r="AA17" i="7"/>
  <c r="Z18" i="7"/>
  <c r="AA18" i="7"/>
  <c r="Z19" i="7"/>
  <c r="AA19" i="7"/>
  <c r="Z20" i="7"/>
  <c r="AA20" i="7"/>
  <c r="Z21" i="7"/>
  <c r="AA21" i="7"/>
  <c r="Z22" i="7"/>
  <c r="AA22" i="7"/>
  <c r="Z23" i="7"/>
  <c r="AA23" i="7"/>
  <c r="Z24" i="7"/>
  <c r="AA24" i="7"/>
  <c r="Z25" i="7"/>
  <c r="AA25" i="7"/>
  <c r="Z26" i="7"/>
  <c r="AA26" i="7"/>
  <c r="Z27" i="7"/>
  <c r="AA27" i="7"/>
  <c r="Z28" i="7"/>
  <c r="AA28" i="7"/>
  <c r="Z29" i="7"/>
  <c r="AA29" i="7"/>
  <c r="Z30" i="7"/>
  <c r="AA30" i="7"/>
  <c r="Z31" i="7"/>
  <c r="AA31" i="7"/>
  <c r="Z32" i="7"/>
  <c r="AA32" i="7"/>
  <c r="Z33" i="7"/>
  <c r="AA33" i="7"/>
  <c r="Z34" i="7"/>
  <c r="AA34" i="7"/>
  <c r="Z35" i="7"/>
  <c r="AA35" i="7"/>
  <c r="Z36" i="7"/>
  <c r="AA36" i="7"/>
  <c r="Z37" i="7"/>
  <c r="AA37" i="7"/>
  <c r="Z38" i="7"/>
  <c r="AA38" i="7"/>
  <c r="Z39" i="7"/>
  <c r="AA39" i="7"/>
  <c r="Z40" i="7"/>
  <c r="AA40" i="7"/>
  <c r="Z41" i="7"/>
  <c r="AA41" i="7"/>
  <c r="Z42" i="7"/>
  <c r="AA42" i="7"/>
  <c r="Z43" i="7"/>
  <c r="AA43" i="7"/>
  <c r="Z44" i="7"/>
  <c r="AA44" i="7"/>
  <c r="Z45" i="7"/>
  <c r="AA45" i="7"/>
  <c r="Z46" i="7"/>
  <c r="AA46" i="7"/>
  <c r="Z47" i="7"/>
  <c r="AA47" i="7"/>
  <c r="Z48" i="7"/>
  <c r="AA48" i="7"/>
  <c r="Z49" i="7"/>
  <c r="AA49" i="7"/>
  <c r="Z50" i="7"/>
  <c r="AA50" i="7"/>
  <c r="Z51" i="7"/>
  <c r="AA51" i="7"/>
  <c r="Z52" i="7"/>
  <c r="AA52" i="7"/>
  <c r="Z53" i="7"/>
  <c r="AA53" i="7"/>
  <c r="AA8" i="7"/>
  <c r="Z8" i="7"/>
  <c r="Z10" i="2"/>
  <c r="AA10" i="2"/>
  <c r="Z9" i="2"/>
  <c r="AA9" i="2"/>
  <c r="Z11" i="2"/>
  <c r="AA11" i="2"/>
  <c r="Z12" i="2"/>
  <c r="AA12" i="2"/>
  <c r="Z15" i="2"/>
  <c r="AA15" i="2"/>
  <c r="Z16" i="2"/>
  <c r="AA16" i="2"/>
  <c r="Z13" i="2"/>
  <c r="AA13" i="2"/>
  <c r="Z14" i="2"/>
  <c r="AA14" i="2"/>
  <c r="Z19" i="2"/>
  <c r="AA19" i="2"/>
  <c r="Z17" i="2"/>
  <c r="AA17" i="2"/>
  <c r="Z20" i="2"/>
  <c r="AA20" i="2"/>
  <c r="Z22" i="2"/>
  <c r="AA22" i="2"/>
  <c r="Z21" i="2"/>
  <c r="AA21" i="2"/>
  <c r="Z18" i="2"/>
  <c r="AA18" i="2"/>
  <c r="Z25" i="2"/>
  <c r="AA25" i="2"/>
  <c r="Z23" i="2"/>
  <c r="AA23" i="2"/>
  <c r="Z24" i="2"/>
  <c r="AA24" i="2"/>
  <c r="Z28" i="2"/>
  <c r="AA28" i="2"/>
  <c r="Z29" i="2"/>
  <c r="AA29" i="2"/>
  <c r="Z30" i="2"/>
  <c r="AA30" i="2"/>
  <c r="Z32" i="2"/>
  <c r="AA32" i="2"/>
  <c r="Z34" i="2"/>
  <c r="AA34" i="2"/>
  <c r="Z36" i="2"/>
  <c r="AA36" i="2"/>
  <c r="Z26" i="2"/>
  <c r="AA26" i="2"/>
  <c r="Z27" i="2"/>
  <c r="AA27" i="2"/>
  <c r="Z33" i="2"/>
  <c r="AA33" i="2"/>
  <c r="Z41" i="2"/>
  <c r="AA41" i="2"/>
  <c r="Z38" i="2"/>
  <c r="AA38" i="2"/>
  <c r="Z37" i="2"/>
  <c r="AA37" i="2"/>
  <c r="Z31" i="2"/>
  <c r="AA31" i="2"/>
  <c r="Z45" i="2"/>
  <c r="AA45" i="2"/>
  <c r="Z43" i="2"/>
  <c r="AA43" i="2"/>
  <c r="Z47" i="2"/>
  <c r="AA47" i="2"/>
  <c r="Z44" i="2"/>
  <c r="AA44" i="2"/>
  <c r="Z35" i="2"/>
  <c r="AA35" i="2"/>
  <c r="Z40" i="2"/>
  <c r="AA40" i="2"/>
  <c r="Z39" i="2"/>
  <c r="AA39" i="2"/>
  <c r="Z46" i="2"/>
  <c r="AA46" i="2"/>
  <c r="Z52" i="2"/>
  <c r="AA52" i="2"/>
  <c r="Z42" i="2"/>
  <c r="AA42" i="2"/>
  <c r="Z51" i="2"/>
  <c r="AA51" i="2"/>
  <c r="Z56" i="2"/>
  <c r="AA56" i="2"/>
  <c r="Z58" i="2"/>
  <c r="AA58" i="2"/>
  <c r="Z50" i="2"/>
  <c r="AA50" i="2"/>
  <c r="Z53" i="2"/>
  <c r="AA53" i="2"/>
  <c r="Z57" i="2"/>
  <c r="AA57" i="2"/>
  <c r="Z55" i="2"/>
  <c r="AA55" i="2"/>
  <c r="Z54" i="2"/>
  <c r="AA54" i="2"/>
  <c r="Z49" i="2"/>
  <c r="AA49" i="2"/>
  <c r="Z48" i="2"/>
  <c r="AA48" i="2"/>
  <c r="Z64" i="2"/>
  <c r="AA64" i="2"/>
  <c r="Z67" i="2"/>
  <c r="AA67" i="2"/>
  <c r="Z63" i="2"/>
  <c r="AA63" i="2"/>
  <c r="Z61" i="2"/>
  <c r="AA61" i="2"/>
  <c r="Z59" i="2"/>
  <c r="AA59" i="2"/>
  <c r="Z62" i="2"/>
  <c r="AA62" i="2"/>
  <c r="Z60" i="2"/>
  <c r="AA60" i="2"/>
  <c r="Z70" i="2"/>
  <c r="AA70" i="2"/>
  <c r="Z78" i="2"/>
  <c r="AA78" i="2"/>
  <c r="Z65" i="2"/>
  <c r="AA65" i="2"/>
  <c r="Z66" i="2"/>
  <c r="AA66" i="2"/>
  <c r="Z84" i="2"/>
  <c r="AA84" i="2"/>
  <c r="Z69" i="2"/>
  <c r="AA69" i="2"/>
  <c r="Z76" i="2"/>
  <c r="AA76" i="2"/>
  <c r="Z68" i="2"/>
  <c r="AA68" i="2"/>
  <c r="Z71" i="2"/>
  <c r="AA71" i="2"/>
  <c r="Z73" i="2"/>
  <c r="AA73" i="2"/>
  <c r="Z79" i="2"/>
  <c r="AA79" i="2"/>
  <c r="Z82" i="2"/>
  <c r="AA82" i="2"/>
  <c r="Z75" i="2"/>
  <c r="AA75" i="2"/>
  <c r="Z83" i="2"/>
  <c r="AA83" i="2"/>
  <c r="Z77" i="2"/>
  <c r="AA77" i="2"/>
  <c r="Z72" i="2"/>
  <c r="AA72" i="2"/>
  <c r="Z96" i="2"/>
  <c r="AA96" i="2"/>
  <c r="Z85" i="2"/>
  <c r="AA85" i="2"/>
  <c r="Z94" i="2"/>
  <c r="AA94" i="2"/>
  <c r="Z74" i="2"/>
  <c r="AA74" i="2"/>
  <c r="Z88" i="2"/>
  <c r="AA88" i="2"/>
  <c r="Z90" i="2"/>
  <c r="AA90" i="2"/>
  <c r="Z91" i="2"/>
  <c r="AA91" i="2"/>
  <c r="Z80" i="2"/>
  <c r="AA80" i="2"/>
  <c r="Z93" i="2"/>
  <c r="AA93" i="2"/>
  <c r="Z87" i="2"/>
  <c r="AA87" i="2"/>
  <c r="Z101" i="2"/>
  <c r="AA101" i="2"/>
  <c r="Z81" i="2"/>
  <c r="AA81" i="2"/>
  <c r="Z97" i="2"/>
  <c r="AA97" i="2"/>
  <c r="Z89" i="2"/>
  <c r="AA89" i="2"/>
  <c r="Z99" i="2"/>
  <c r="AA99" i="2"/>
  <c r="Z95" i="2"/>
  <c r="AA95" i="2"/>
  <c r="Z86" i="2"/>
  <c r="AA86" i="2"/>
  <c r="Z100" i="2"/>
  <c r="AA100" i="2"/>
  <c r="Z92" i="2"/>
  <c r="AA92" i="2"/>
  <c r="Z106" i="2"/>
  <c r="AA106" i="2"/>
  <c r="Z108" i="2"/>
  <c r="AA108" i="2"/>
  <c r="Z114" i="2"/>
  <c r="AA114" i="2"/>
  <c r="Z98" i="2"/>
  <c r="AA98" i="2"/>
  <c r="Z105" i="2"/>
  <c r="AA105" i="2"/>
  <c r="Z118" i="2"/>
  <c r="AA118" i="2"/>
  <c r="Z116" i="2"/>
  <c r="AA116" i="2"/>
  <c r="Z107" i="2"/>
  <c r="AA107" i="2"/>
  <c r="Z102" i="2"/>
  <c r="AA102" i="2"/>
  <c r="Z103" i="2"/>
  <c r="AA103" i="2"/>
  <c r="Z112" i="2"/>
  <c r="AA112" i="2"/>
  <c r="Z120" i="2"/>
  <c r="AA120" i="2"/>
  <c r="Z104" i="2"/>
  <c r="AA104" i="2"/>
  <c r="Z115" i="2"/>
  <c r="AA115" i="2"/>
  <c r="Z119" i="2"/>
  <c r="AA119" i="2"/>
  <c r="Z110" i="2"/>
  <c r="AA110" i="2"/>
  <c r="Z109" i="2"/>
  <c r="AA109" i="2"/>
  <c r="Z111" i="2"/>
  <c r="AA111" i="2"/>
  <c r="Z113" i="2"/>
  <c r="AA113" i="2"/>
  <c r="Z130" i="2"/>
  <c r="AA130" i="2"/>
  <c r="Z117" i="2"/>
  <c r="AA117" i="2"/>
  <c r="Z127" i="2"/>
  <c r="AA127" i="2"/>
  <c r="Z139" i="2"/>
  <c r="AA139" i="2"/>
  <c r="Z121" i="2"/>
  <c r="AA121" i="2"/>
  <c r="Z122" i="2"/>
  <c r="AA122" i="2"/>
  <c r="Z123" i="2"/>
  <c r="AA123" i="2"/>
  <c r="Z137" i="2"/>
  <c r="AA137" i="2"/>
  <c r="Z124" i="2"/>
  <c r="AA124" i="2"/>
  <c r="Z126" i="2"/>
  <c r="AA126" i="2"/>
  <c r="Z128" i="2"/>
  <c r="AA128" i="2"/>
  <c r="Z129" i="2"/>
  <c r="AA129" i="2"/>
  <c r="Z133" i="2"/>
  <c r="AA133" i="2"/>
  <c r="Z125" i="2"/>
  <c r="AA125" i="2"/>
  <c r="Z162" i="2"/>
  <c r="AA162" i="2"/>
  <c r="Z131" i="2"/>
  <c r="AA131" i="2"/>
  <c r="Z141" i="2"/>
  <c r="AA141" i="2"/>
  <c r="Z132" i="2"/>
  <c r="AA132" i="2"/>
  <c r="Z134" i="2"/>
  <c r="AA134" i="2"/>
  <c r="Z135" i="2"/>
  <c r="AA135" i="2"/>
  <c r="Z148" i="2"/>
  <c r="AA148" i="2"/>
  <c r="Z136" i="2"/>
  <c r="AA136" i="2"/>
  <c r="Z138" i="2"/>
  <c r="AA138" i="2"/>
  <c r="Z140" i="2"/>
  <c r="AA140" i="2"/>
  <c r="Z150" i="2"/>
  <c r="AA150" i="2"/>
  <c r="Z142" i="2"/>
  <c r="AA142" i="2"/>
  <c r="Z143" i="2"/>
  <c r="AA143" i="2"/>
  <c r="Z144" i="2"/>
  <c r="AA144" i="2"/>
  <c r="Z157" i="2"/>
  <c r="AA157" i="2"/>
  <c r="Z145" i="2"/>
  <c r="AA145" i="2"/>
  <c r="Z146" i="2"/>
  <c r="AA146" i="2"/>
  <c r="Z147" i="2"/>
  <c r="AA147" i="2"/>
  <c r="Z149" i="2"/>
  <c r="AA149" i="2"/>
  <c r="Z151" i="2"/>
  <c r="AA151" i="2"/>
  <c r="Z179" i="2"/>
  <c r="AA179" i="2"/>
  <c r="Z152" i="2"/>
  <c r="AA152" i="2"/>
  <c r="Z153" i="2"/>
  <c r="AA153" i="2"/>
  <c r="Z154" i="2"/>
  <c r="AA154" i="2"/>
  <c r="Z170" i="2"/>
  <c r="AA170" i="2"/>
  <c r="Z155" i="2"/>
  <c r="AA155" i="2"/>
  <c r="Z156" i="2"/>
  <c r="AA156" i="2"/>
  <c r="Z158" i="2"/>
  <c r="AA158" i="2"/>
  <c r="Z159" i="2"/>
  <c r="AA159" i="2"/>
  <c r="Z160" i="2"/>
  <c r="AA160" i="2"/>
  <c r="Z161" i="2"/>
  <c r="AA161" i="2"/>
  <c r="Z163" i="2"/>
  <c r="AA163" i="2"/>
  <c r="Z164" i="2"/>
  <c r="AA164" i="2"/>
  <c r="Z166" i="2"/>
  <c r="AA166" i="2"/>
  <c r="Z168" i="2"/>
  <c r="AA168" i="2"/>
  <c r="Z169" i="2"/>
  <c r="AA169" i="2"/>
  <c r="Z171" i="2"/>
  <c r="AA171" i="2"/>
  <c r="Z172" i="2"/>
  <c r="AA172" i="2"/>
  <c r="Z173" i="2"/>
  <c r="AA173" i="2"/>
  <c r="Z165" i="2"/>
  <c r="AA165" i="2"/>
  <c r="Z174" i="2"/>
  <c r="AA174" i="2"/>
  <c r="Z175" i="2"/>
  <c r="AA175" i="2"/>
  <c r="Z167" i="2"/>
  <c r="AA167" i="2"/>
  <c r="Z176" i="2"/>
  <c r="AA176" i="2"/>
  <c r="Z177" i="2"/>
  <c r="AA177" i="2"/>
  <c r="Z178" i="2"/>
  <c r="AA178" i="2"/>
  <c r="Z180" i="2"/>
  <c r="AA180" i="2"/>
  <c r="Z181" i="2"/>
  <c r="AA181" i="2"/>
  <c r="Z182" i="2"/>
  <c r="AA182" i="2"/>
  <c r="Z183" i="2"/>
  <c r="AA183" i="2"/>
  <c r="Z184" i="2"/>
  <c r="AA184" i="2"/>
  <c r="Z185" i="2"/>
  <c r="AA185" i="2"/>
  <c r="Z186" i="2"/>
  <c r="AA186" i="2"/>
  <c r="Z187" i="2"/>
  <c r="AA187" i="2"/>
  <c r="Z188" i="2"/>
  <c r="AA188" i="2"/>
  <c r="Z189" i="2"/>
  <c r="AA189" i="2"/>
  <c r="Z190" i="2"/>
  <c r="AA190" i="2"/>
  <c r="Z191" i="2"/>
  <c r="AA191" i="2"/>
  <c r="Z192" i="2"/>
  <c r="AA192" i="2"/>
  <c r="Z193" i="2"/>
  <c r="AA193" i="2"/>
  <c r="Z194" i="2"/>
  <c r="AA194" i="2"/>
  <c r="Z195" i="2"/>
  <c r="AA195" i="2"/>
  <c r="Z196" i="2"/>
  <c r="AA196" i="2"/>
  <c r="Z197" i="2"/>
  <c r="AA197" i="2"/>
  <c r="Z198" i="2"/>
  <c r="AA198" i="2"/>
  <c r="Z199" i="2"/>
  <c r="AA199" i="2"/>
  <c r="Z200" i="2"/>
  <c r="AA200" i="2"/>
  <c r="Z201" i="2"/>
  <c r="AA201" i="2"/>
  <c r="Z202" i="2"/>
  <c r="AA202" i="2"/>
  <c r="Z203" i="2"/>
  <c r="AA203" i="2"/>
  <c r="Z204" i="2"/>
  <c r="AA204" i="2"/>
  <c r="Z205" i="2"/>
  <c r="AA205" i="2"/>
  <c r="Z206" i="2"/>
  <c r="AA206" i="2"/>
  <c r="Z207" i="2"/>
  <c r="AA207" i="2"/>
  <c r="Z208" i="2"/>
  <c r="AA208" i="2"/>
  <c r="Z209" i="2"/>
  <c r="AA209" i="2"/>
  <c r="Z210" i="2"/>
  <c r="AA210" i="2"/>
  <c r="Z211" i="2"/>
  <c r="AA211" i="2"/>
  <c r="Z212" i="2"/>
  <c r="AA212" i="2"/>
  <c r="Z213" i="2"/>
  <c r="AA213" i="2"/>
  <c r="Z214" i="2"/>
  <c r="AA214" i="2"/>
  <c r="Z215" i="2"/>
  <c r="AA215" i="2"/>
  <c r="Z216" i="2"/>
  <c r="AA216" i="2"/>
  <c r="Z217" i="2"/>
  <c r="AA217" i="2"/>
  <c r="Z218" i="2"/>
  <c r="AA218" i="2"/>
  <c r="Z219" i="2"/>
  <c r="AA219" i="2"/>
  <c r="Z220" i="2"/>
  <c r="AA220" i="2"/>
  <c r="Z221" i="2"/>
  <c r="AA221" i="2"/>
  <c r="Z222" i="2"/>
  <c r="AA222" i="2"/>
  <c r="Z223" i="2"/>
  <c r="AA223" i="2"/>
  <c r="Z224" i="2"/>
  <c r="AA224" i="2"/>
  <c r="Z225" i="2"/>
  <c r="AA225" i="2"/>
  <c r="Z226" i="2"/>
  <c r="AA226" i="2"/>
  <c r="Z227" i="2"/>
  <c r="AA227" i="2"/>
  <c r="Z228" i="2"/>
  <c r="AA228" i="2"/>
  <c r="Z229" i="2"/>
  <c r="AA229" i="2"/>
  <c r="Z230" i="2"/>
  <c r="AA230" i="2"/>
  <c r="Z231" i="2"/>
  <c r="AA231" i="2"/>
  <c r="Z232" i="2"/>
  <c r="AA232" i="2"/>
  <c r="Z233" i="2"/>
  <c r="AA233" i="2"/>
  <c r="Z234" i="2"/>
  <c r="AA234" i="2"/>
  <c r="Z235" i="2"/>
  <c r="AA235" i="2"/>
  <c r="Z236" i="2"/>
  <c r="AA236" i="2"/>
  <c r="Z237" i="2"/>
  <c r="AA237" i="2"/>
  <c r="Z238" i="2"/>
  <c r="AA238" i="2"/>
  <c r="Z239" i="2"/>
  <c r="AA239" i="2"/>
  <c r="Z240" i="2"/>
  <c r="AA240" i="2"/>
  <c r="Z241" i="2"/>
  <c r="AA241" i="2"/>
  <c r="Z242" i="2"/>
  <c r="AA242" i="2"/>
  <c r="Z243" i="2"/>
  <c r="AA243" i="2"/>
  <c r="Z244" i="2"/>
  <c r="AA244" i="2"/>
  <c r="Z245" i="2"/>
  <c r="AA245" i="2"/>
  <c r="Z246" i="2"/>
  <c r="AA246" i="2"/>
  <c r="Z247" i="2"/>
  <c r="AA247" i="2"/>
  <c r="Z248" i="2"/>
  <c r="AA248" i="2"/>
  <c r="Z249" i="2"/>
  <c r="AA249" i="2"/>
  <c r="Z250" i="2"/>
  <c r="AA250" i="2"/>
  <c r="Z251" i="2"/>
  <c r="AA251" i="2"/>
  <c r="Z252" i="2"/>
  <c r="AA252" i="2"/>
  <c r="Z253" i="2"/>
  <c r="AA253" i="2"/>
  <c r="Z254" i="2"/>
  <c r="AA254" i="2"/>
  <c r="Z255" i="2"/>
  <c r="AA255" i="2"/>
  <c r="Z256" i="2"/>
  <c r="AA256" i="2"/>
  <c r="Z257" i="2"/>
  <c r="AA257" i="2"/>
  <c r="Z258" i="2"/>
  <c r="AA258" i="2"/>
  <c r="Z259" i="2"/>
  <c r="AA259" i="2"/>
  <c r="Z260" i="2"/>
  <c r="AA260" i="2"/>
  <c r="Z261" i="2"/>
  <c r="AA261" i="2"/>
  <c r="Z262" i="2"/>
  <c r="AA262" i="2"/>
  <c r="Z263" i="2"/>
  <c r="AA263" i="2"/>
  <c r="Z264" i="2"/>
  <c r="AA264" i="2"/>
  <c r="Z265" i="2"/>
  <c r="AA265" i="2"/>
  <c r="Z266" i="2"/>
  <c r="AA266" i="2"/>
  <c r="Z267" i="2"/>
  <c r="AA267" i="2"/>
  <c r="Z268" i="2"/>
  <c r="AA268" i="2"/>
  <c r="Z269" i="2"/>
  <c r="AA269" i="2"/>
  <c r="Z270" i="2"/>
  <c r="AA270" i="2"/>
  <c r="Z271" i="2"/>
  <c r="AA271" i="2"/>
  <c r="Z272" i="2"/>
  <c r="AA272" i="2"/>
  <c r="Z273" i="2"/>
  <c r="AA273" i="2"/>
  <c r="Z274" i="2"/>
  <c r="AA274" i="2"/>
  <c r="Z275" i="2"/>
  <c r="AA275" i="2"/>
  <c r="Z276" i="2"/>
  <c r="AA276" i="2"/>
  <c r="Z277" i="2"/>
  <c r="AA277" i="2"/>
  <c r="Z278" i="2"/>
  <c r="AA278" i="2"/>
  <c r="Z279" i="2"/>
  <c r="AA279" i="2"/>
  <c r="Z280" i="2"/>
  <c r="AA280" i="2"/>
  <c r="Z281" i="2"/>
  <c r="AA281" i="2"/>
  <c r="Z282" i="2"/>
  <c r="AA282" i="2"/>
  <c r="Z283" i="2"/>
  <c r="AA283" i="2"/>
  <c r="Z284" i="2"/>
  <c r="AA284" i="2"/>
  <c r="Z285" i="2"/>
  <c r="AA285" i="2"/>
  <c r="Z286" i="2"/>
  <c r="AA286" i="2"/>
  <c r="Z287" i="2"/>
  <c r="AA287" i="2"/>
  <c r="Z288" i="2"/>
  <c r="AA288" i="2"/>
  <c r="Z289" i="2"/>
  <c r="AA289" i="2"/>
  <c r="Z290" i="2"/>
  <c r="AA290" i="2"/>
  <c r="Z291" i="2"/>
  <c r="AA291" i="2"/>
  <c r="Z292" i="2"/>
  <c r="AA292" i="2"/>
  <c r="Z293" i="2"/>
  <c r="AA293" i="2"/>
  <c r="Z294" i="2"/>
  <c r="AA294" i="2"/>
  <c r="Z295" i="2"/>
  <c r="AA295" i="2"/>
  <c r="Z296" i="2"/>
  <c r="AA296" i="2"/>
  <c r="Z297" i="2"/>
  <c r="AA297" i="2"/>
  <c r="Z298" i="2"/>
  <c r="AA298" i="2"/>
  <c r="Z299" i="2"/>
  <c r="AA299" i="2"/>
  <c r="Z300" i="2"/>
  <c r="AA300" i="2"/>
  <c r="Z301" i="2"/>
  <c r="AA301" i="2"/>
  <c r="Z302" i="2"/>
  <c r="AA302" i="2"/>
  <c r="Z303" i="2"/>
  <c r="AA303" i="2"/>
  <c r="Z304" i="2"/>
  <c r="AA304" i="2"/>
  <c r="AA8" i="2"/>
  <c r="Z8" i="2"/>
  <c r="A52" i="7"/>
  <c r="A51" i="7"/>
  <c r="A48" i="7"/>
  <c r="A49" i="7"/>
  <c r="A50" i="7"/>
  <c r="A53" i="7"/>
  <c r="D25" i="7" l="1"/>
  <c r="D28" i="7"/>
  <c r="D27" i="7"/>
  <c r="D53" i="7"/>
  <c r="T35" i="2"/>
  <c r="Q35" i="2"/>
  <c r="O35" i="2"/>
  <c r="M35" i="2"/>
  <c r="L35" i="2"/>
  <c r="K35" i="2"/>
  <c r="H35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42" i="7"/>
  <c r="A43" i="7"/>
  <c r="A44" i="7"/>
  <c r="A45" i="7"/>
  <c r="A46" i="7"/>
  <c r="A47" i="7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283" i="2"/>
  <c r="A282" i="2"/>
  <c r="A41" i="7"/>
  <c r="D48" i="7" l="1"/>
  <c r="D50" i="7"/>
  <c r="D47" i="7"/>
  <c r="D26" i="7"/>
  <c r="D294" i="2"/>
  <c r="D49" i="7"/>
  <c r="D30" i="7"/>
  <c r="D299" i="2"/>
  <c r="D296" i="2"/>
  <c r="D300" i="2"/>
  <c r="D292" i="2"/>
  <c r="D297" i="2"/>
  <c r="D27" i="2"/>
  <c r="D158" i="10"/>
  <c r="D156" i="10"/>
  <c r="D60" i="10"/>
  <c r="D107" i="10"/>
  <c r="D303" i="2"/>
  <c r="D161" i="2"/>
  <c r="D293" i="2"/>
  <c r="D302" i="2"/>
  <c r="D160" i="2"/>
  <c r="D76" i="10"/>
  <c r="D71" i="10"/>
  <c r="D160" i="10"/>
  <c r="D91" i="10"/>
  <c r="D93" i="10"/>
  <c r="D92" i="10"/>
  <c r="D106" i="10"/>
  <c r="D157" i="10"/>
  <c r="D114" i="10"/>
  <c r="D108" i="10"/>
  <c r="D68" i="10"/>
  <c r="D88" i="10"/>
  <c r="D113" i="10"/>
  <c r="D102" i="10"/>
  <c r="D103" i="10"/>
  <c r="D304" i="2"/>
  <c r="D35" i="2"/>
  <c r="D172" i="2"/>
  <c r="D156" i="2"/>
  <c r="D295" i="2"/>
  <c r="D291" i="2"/>
  <c r="D168" i="2"/>
  <c r="D301" i="2"/>
  <c r="D298" i="2"/>
  <c r="D162" i="10"/>
  <c r="D87" i="10"/>
  <c r="D96" i="10"/>
  <c r="D161" i="10"/>
  <c r="D82" i="10"/>
  <c r="D159" i="10"/>
  <c r="D290" i="2"/>
  <c r="D101" i="10"/>
  <c r="D174" i="2"/>
  <c r="A123" i="10"/>
  <c r="A124" i="10"/>
  <c r="A125" i="10"/>
  <c r="A126" i="10"/>
  <c r="D22" i="7" l="1"/>
  <c r="A281" i="2" l="1"/>
  <c r="A91" i="10"/>
  <c r="A8" i="2"/>
  <c r="A277" i="2"/>
  <c r="A278" i="2"/>
  <c r="A279" i="2"/>
  <c r="A280" i="2"/>
  <c r="A154" i="2"/>
  <c r="A273" i="2"/>
  <c r="A274" i="2"/>
  <c r="A275" i="2"/>
  <c r="A276" i="2"/>
  <c r="A38" i="7"/>
  <c r="A39" i="7"/>
  <c r="A40" i="7"/>
  <c r="D176" i="2" l="1"/>
  <c r="D61" i="10"/>
  <c r="D140" i="2" l="1"/>
  <c r="D78" i="10"/>
  <c r="D84" i="10"/>
  <c r="D54" i="10"/>
  <c r="D109" i="10"/>
  <c r="D73" i="10"/>
  <c r="D112" i="10"/>
  <c r="D103" i="2"/>
  <c r="D132" i="2"/>
  <c r="D15" i="2"/>
  <c r="D75" i="10"/>
  <c r="D154" i="2"/>
  <c r="D86" i="2"/>
  <c r="D142" i="2"/>
  <c r="D166" i="2"/>
  <c r="D289" i="2"/>
  <c r="D153" i="10"/>
  <c r="D154" i="10"/>
  <c r="D155" i="10"/>
  <c r="D94" i="10"/>
  <c r="D121" i="2"/>
  <c r="A272" i="2" l="1"/>
  <c r="A37" i="7"/>
  <c r="D147" i="2" l="1"/>
  <c r="D46" i="10"/>
  <c r="D89" i="10"/>
  <c r="D100" i="10"/>
  <c r="D98" i="10"/>
  <c r="D90" i="10"/>
  <c r="A122" i="10"/>
  <c r="A34" i="7"/>
  <c r="A35" i="7"/>
  <c r="A36" i="7"/>
  <c r="A121" i="10"/>
  <c r="A266" i="2"/>
  <c r="A267" i="2"/>
  <c r="A268" i="2"/>
  <c r="A269" i="2"/>
  <c r="A270" i="2"/>
  <c r="A271" i="2"/>
  <c r="A120" i="10"/>
  <c r="A119" i="10"/>
  <c r="D99" i="10" l="1"/>
  <c r="D10" i="10"/>
  <c r="D126" i="10"/>
  <c r="D27" i="10"/>
  <c r="D150" i="10"/>
  <c r="D74" i="10"/>
  <c r="D15" i="10"/>
  <c r="D81" i="10"/>
  <c r="D86" i="10"/>
  <c r="D38" i="10"/>
  <c r="D55" i="10"/>
  <c r="D21" i="10"/>
  <c r="D57" i="10"/>
  <c r="D53" i="10"/>
  <c r="D32" i="10"/>
  <c r="D97" i="10"/>
  <c r="D34" i="10"/>
  <c r="D124" i="10"/>
  <c r="D26" i="10"/>
  <c r="D129" i="10"/>
  <c r="D17" i="10"/>
  <c r="D64" i="10"/>
  <c r="D127" i="10"/>
  <c r="D151" i="10"/>
  <c r="D51" i="10"/>
  <c r="D19" i="10"/>
  <c r="D117" i="10"/>
  <c r="D11" i="10"/>
  <c r="D115" i="10"/>
  <c r="D121" i="10"/>
  <c r="D140" i="10"/>
  <c r="D62" i="10"/>
  <c r="D135" i="10"/>
  <c r="D80" i="10"/>
  <c r="D149" i="10"/>
  <c r="D36" i="10"/>
  <c r="D20" i="10"/>
  <c r="D137" i="10"/>
  <c r="D43" i="10"/>
  <c r="D131" i="10"/>
  <c r="D39" i="10"/>
  <c r="D139" i="10"/>
  <c r="D16" i="10"/>
  <c r="D65" i="10"/>
  <c r="D111" i="10"/>
  <c r="D56" i="10"/>
  <c r="D142" i="10"/>
  <c r="D70" i="10"/>
  <c r="D47" i="10"/>
  <c r="D50" i="10"/>
  <c r="D120" i="10"/>
  <c r="D141" i="10"/>
  <c r="D49" i="10"/>
  <c r="D138" i="10"/>
  <c r="D72" i="10"/>
  <c r="D145" i="10"/>
  <c r="D18" i="10"/>
  <c r="D77" i="10"/>
  <c r="D63" i="10"/>
  <c r="D12" i="10"/>
  <c r="D37" i="10"/>
  <c r="D133" i="10"/>
  <c r="D85" i="10"/>
  <c r="D8" i="10"/>
  <c r="D123" i="10"/>
  <c r="D104" i="10"/>
  <c r="D147" i="10"/>
  <c r="D42" i="10"/>
  <c r="D83" i="10"/>
  <c r="D79" i="10"/>
  <c r="D25" i="10"/>
  <c r="D35" i="10"/>
  <c r="D59" i="10"/>
  <c r="D67" i="10"/>
  <c r="D116" i="10"/>
  <c r="D130" i="10"/>
  <c r="D143" i="10"/>
  <c r="D9" i="10"/>
  <c r="D14" i="10"/>
  <c r="D110" i="10"/>
  <c r="D144" i="10"/>
  <c r="D29" i="10"/>
  <c r="D48" i="10"/>
  <c r="D125" i="10"/>
  <c r="D148" i="10"/>
  <c r="D23" i="10"/>
  <c r="D45" i="10"/>
  <c r="D33" i="10"/>
  <c r="D22" i="10"/>
  <c r="D44" i="10"/>
  <c r="D119" i="10"/>
  <c r="D136" i="10"/>
  <c r="D66" i="10"/>
  <c r="D40" i="10"/>
  <c r="D52" i="10"/>
  <c r="D128" i="10"/>
  <c r="D152" i="10"/>
  <c r="D58" i="10"/>
  <c r="D105" i="10"/>
  <c r="D95" i="10"/>
  <c r="D13" i="10"/>
  <c r="D30" i="10"/>
  <c r="D134" i="10"/>
  <c r="D146" i="10"/>
  <c r="D24" i="10"/>
  <c r="D122" i="10"/>
  <c r="D118" i="10"/>
  <c r="D41" i="10"/>
  <c r="D69" i="10"/>
  <c r="D28" i="10"/>
  <c r="D132" i="10"/>
  <c r="A264" i="2"/>
  <c r="A263" i="2"/>
  <c r="D31" i="10" l="1"/>
  <c r="A265" i="2"/>
  <c r="A262" i="2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25" i="2"/>
  <c r="A226" i="2"/>
  <c r="A227" i="2"/>
  <c r="A228" i="2"/>
  <c r="A229" i="2"/>
  <c r="A230" i="2"/>
  <c r="A231" i="2"/>
  <c r="A232" i="2"/>
  <c r="A233" i="2"/>
  <c r="A234" i="2"/>
  <c r="A224" i="2"/>
  <c r="A105" i="10"/>
  <c r="A222" i="2"/>
  <c r="A223" i="2"/>
  <c r="A104" i="10" l="1"/>
  <c r="A103" i="10" l="1"/>
  <c r="A218" i="2" l="1"/>
  <c r="A219" i="2"/>
  <c r="A220" i="2"/>
  <c r="A221" i="2"/>
  <c r="A217" i="2"/>
  <c r="A102" i="10" l="1"/>
  <c r="A216" i="2"/>
  <c r="A100" i="10" l="1"/>
  <c r="A101" i="10"/>
  <c r="A99" i="10"/>
  <c r="A214" i="2"/>
  <c r="A98" i="10"/>
  <c r="A180" i="2" l="1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5" i="2" l="1"/>
  <c r="A179" i="2"/>
  <c r="A97" i="10"/>
  <c r="A96" i="10"/>
  <c r="A95" i="10"/>
  <c r="A94" i="10"/>
  <c r="A178" i="2"/>
  <c r="A177" i="2"/>
  <c r="A93" i="10" l="1"/>
  <c r="A175" i="2"/>
  <c r="A174" i="2"/>
  <c r="A173" i="2"/>
  <c r="A172" i="2" l="1"/>
  <c r="A92" i="10" l="1"/>
  <c r="A176" i="2"/>
  <c r="A90" i="10"/>
  <c r="A89" i="10"/>
  <c r="A88" i="10"/>
  <c r="A87" i="10"/>
  <c r="A86" i="10"/>
  <c r="A171" i="2"/>
  <c r="A82" i="10"/>
  <c r="A83" i="10"/>
  <c r="A84" i="10"/>
  <c r="A85" i="10"/>
  <c r="A168" i="2"/>
  <c r="A169" i="2"/>
  <c r="A170" i="2"/>
  <c r="A166" i="2"/>
  <c r="A167" i="2"/>
  <c r="A165" i="2"/>
  <c r="A73" i="10" l="1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4" i="10"/>
  <c r="A75" i="10"/>
  <c r="A76" i="10"/>
  <c r="A77" i="10"/>
  <c r="A78" i="10"/>
  <c r="A79" i="10"/>
  <c r="A80" i="10"/>
  <c r="A81" i="10"/>
  <c r="A8" i="10"/>
  <c r="A8" i="7"/>
  <c r="A11" i="2"/>
  <c r="A12" i="2"/>
  <c r="A13" i="2"/>
  <c r="A14" i="2"/>
  <c r="A15" i="2"/>
  <c r="A18" i="2"/>
  <c r="A19" i="2"/>
  <c r="A20" i="2"/>
  <c r="A21" i="2"/>
  <c r="A23" i="2"/>
  <c r="A24" i="2"/>
  <c r="A25" i="2"/>
  <c r="A26" i="2"/>
  <c r="A27" i="2"/>
  <c r="A28" i="2"/>
  <c r="A29" i="2"/>
  <c r="A31" i="2"/>
  <c r="A33" i="2"/>
  <c r="A34" i="2"/>
  <c r="A35" i="2"/>
  <c r="A36" i="2"/>
  <c r="A37" i="2"/>
  <c r="A39" i="2"/>
  <c r="A40" i="2"/>
  <c r="A41" i="2"/>
  <c r="A42" i="2"/>
  <c r="A43" i="2"/>
  <c r="A44" i="2"/>
  <c r="A47" i="2"/>
  <c r="A49" i="2"/>
  <c r="A50" i="2"/>
  <c r="A52" i="2"/>
  <c r="A53" i="2"/>
  <c r="A54" i="2"/>
  <c r="A55" i="2"/>
  <c r="A57" i="2"/>
  <c r="A58" i="2"/>
  <c r="A59" i="2"/>
  <c r="A60" i="2"/>
  <c r="A61" i="2"/>
  <c r="A63" i="2"/>
  <c r="A64" i="2"/>
  <c r="A65" i="2"/>
  <c r="A66" i="2"/>
  <c r="A67" i="2"/>
  <c r="A68" i="2"/>
  <c r="A70" i="2"/>
  <c r="A71" i="2"/>
  <c r="A72" i="2"/>
  <c r="A73" i="2"/>
  <c r="A74" i="2"/>
  <c r="A76" i="2"/>
  <c r="A77" i="2"/>
  <c r="A78" i="2"/>
  <c r="A79" i="2"/>
  <c r="A80" i="2"/>
  <c r="A82" i="2"/>
  <c r="A83" i="2"/>
  <c r="A85" i="2"/>
  <c r="A88" i="2"/>
  <c r="A89" i="2"/>
  <c r="A92" i="2"/>
  <c r="A93" i="2"/>
  <c r="A94" i="2"/>
  <c r="A95" i="2"/>
  <c r="A96" i="2"/>
  <c r="A97" i="2"/>
  <c r="A99" i="2"/>
  <c r="A101" i="2"/>
  <c r="A103" i="2"/>
  <c r="A104" i="2"/>
  <c r="A105" i="2"/>
  <c r="A106" i="2"/>
  <c r="A108" i="2"/>
  <c r="A109" i="2"/>
  <c r="A110" i="2"/>
  <c r="A112" i="2"/>
  <c r="A114" i="2"/>
  <c r="A115" i="2"/>
  <c r="A118" i="2"/>
  <c r="A119" i="2"/>
  <c r="A120" i="2"/>
  <c r="A124" i="2"/>
  <c r="A125" i="2"/>
  <c r="A126" i="2"/>
  <c r="A127" i="2"/>
  <c r="A129" i="2"/>
  <c r="A130" i="2"/>
  <c r="A132" i="2"/>
  <c r="A133" i="2"/>
  <c r="A134" i="2"/>
  <c r="A135" i="2"/>
  <c r="A136" i="2"/>
  <c r="A137" i="2"/>
  <c r="A138" i="2"/>
  <c r="A140" i="2"/>
  <c r="A141" i="2"/>
  <c r="A142" i="2"/>
  <c r="A143" i="2"/>
  <c r="A144" i="2"/>
  <c r="A145" i="2"/>
  <c r="A146" i="2"/>
  <c r="A147" i="2"/>
  <c r="A149" i="2"/>
  <c r="A150" i="2"/>
  <c r="A152" i="2"/>
  <c r="A153" i="2"/>
  <c r="A155" i="2"/>
  <c r="A156" i="2"/>
  <c r="A157" i="2"/>
  <c r="A158" i="2"/>
  <c r="A159" i="2"/>
  <c r="A160" i="2"/>
  <c r="A161" i="2"/>
  <c r="A162" i="2"/>
  <c r="A163" i="2"/>
  <c r="A164" i="2"/>
  <c r="A9" i="2"/>
  <c r="A10" i="2"/>
  <c r="A16" i="2"/>
  <c r="A17" i="2"/>
  <c r="A22" i="2"/>
  <c r="A30" i="2"/>
  <c r="A32" i="2"/>
  <c r="A38" i="2"/>
  <c r="A45" i="2"/>
  <c r="A46" i="2"/>
  <c r="A48" i="2"/>
  <c r="A51" i="2"/>
  <c r="A56" i="2"/>
  <c r="A62" i="2"/>
  <c r="A69" i="2"/>
  <c r="A75" i="2"/>
  <c r="A81" i="2"/>
  <c r="A84" i="2"/>
  <c r="A86" i="2"/>
  <c r="A87" i="2"/>
  <c r="A90" i="2"/>
  <c r="A91" i="2"/>
  <c r="A98" i="2"/>
  <c r="A100" i="2"/>
  <c r="A102" i="2"/>
  <c r="A107" i="2"/>
  <c r="A111" i="2"/>
  <c r="A113" i="2"/>
  <c r="A116" i="2"/>
  <c r="A117" i="2"/>
  <c r="A121" i="2"/>
  <c r="A122" i="2"/>
  <c r="A123" i="2"/>
  <c r="A128" i="2"/>
  <c r="A131" i="2"/>
  <c r="A139" i="2"/>
  <c r="A148" i="2"/>
  <c r="A151" i="2"/>
  <c r="D258" i="2" l="1"/>
  <c r="D274" i="2"/>
  <c r="D199" i="2"/>
  <c r="D233" i="2"/>
  <c r="D210" i="2"/>
  <c r="D163" i="2"/>
  <c r="D129" i="2"/>
  <c r="D123" i="2"/>
  <c r="D204" i="2"/>
  <c r="D226" i="2"/>
  <c r="D255" i="2"/>
  <c r="D283" i="2"/>
  <c r="D81" i="2"/>
  <c r="D219" i="2"/>
  <c r="D84" i="2"/>
  <c r="D193" i="2"/>
  <c r="D75" i="2"/>
  <c r="D187" i="2"/>
  <c r="D212" i="2"/>
  <c r="D238" i="2"/>
  <c r="D266" i="2"/>
  <c r="D191" i="2"/>
  <c r="D243" i="2"/>
  <c r="D213" i="2"/>
  <c r="D124" i="2"/>
  <c r="D214" i="2"/>
  <c r="D245" i="2"/>
  <c r="D275" i="2"/>
  <c r="D151" i="2"/>
  <c r="D253" i="2"/>
  <c r="D282" i="2"/>
  <c r="D115" i="2"/>
  <c r="D145" i="2"/>
  <c r="D227" i="2"/>
  <c r="D256" i="2"/>
  <c r="D148" i="2"/>
  <c r="D190" i="2"/>
  <c r="D221" i="2"/>
  <c r="D192" i="2"/>
  <c r="D254" i="2"/>
  <c r="D164" i="2"/>
  <c r="D207" i="2"/>
  <c r="D234" i="2"/>
  <c r="D263" i="2"/>
  <c r="D288" i="2"/>
  <c r="D208" i="2"/>
  <c r="D232" i="2"/>
  <c r="D285" i="2"/>
  <c r="D217" i="2"/>
  <c r="D271" i="2"/>
  <c r="D144" i="2"/>
  <c r="D146" i="2"/>
  <c r="D179" i="2"/>
  <c r="D64" i="2"/>
  <c r="D175" i="2"/>
  <c r="D114" i="2"/>
  <c r="D32" i="2"/>
  <c r="D111" i="2"/>
  <c r="D85" i="2"/>
  <c r="D97" i="2"/>
  <c r="D22" i="2"/>
  <c r="D69" i="2"/>
  <c r="D34" i="2"/>
  <c r="D78" i="2"/>
  <c r="D14" i="2"/>
  <c r="D158" i="2"/>
  <c r="D19" i="2"/>
  <c r="D44" i="2"/>
  <c r="D136" i="2"/>
  <c r="D89" i="2"/>
  <c r="D106" i="2"/>
  <c r="D80" i="2"/>
  <c r="D133" i="2"/>
  <c r="D59" i="2"/>
  <c r="D45" i="2"/>
  <c r="D39" i="2"/>
  <c r="D68" i="2"/>
  <c r="D48" i="2"/>
  <c r="D30" i="2"/>
  <c r="D36" i="2"/>
  <c r="D8" i="2"/>
  <c r="D79" i="2"/>
  <c r="D72" i="2"/>
  <c r="D21" i="2"/>
  <c r="D20" i="2"/>
  <c r="D102" i="2"/>
  <c r="D112" i="2"/>
  <c r="D101" i="2"/>
  <c r="D95" i="2"/>
  <c r="D127" i="2"/>
  <c r="D46" i="2"/>
  <c r="D57" i="2"/>
  <c r="D31" i="2"/>
  <c r="D13" i="2"/>
  <c r="D108" i="2"/>
  <c r="D170" i="2"/>
  <c r="D152" i="2"/>
  <c r="D159" i="2"/>
  <c r="D67" i="2"/>
  <c r="D61" i="2"/>
  <c r="D82" i="2"/>
  <c r="D47" i="2"/>
  <c r="D58" i="2"/>
  <c r="D24" i="2"/>
  <c r="D29" i="2"/>
  <c r="D18" i="2"/>
  <c r="D110" i="2"/>
  <c r="D181" i="2"/>
  <c r="D143" i="2"/>
  <c r="D157" i="2"/>
  <c r="D50" i="2"/>
  <c r="D126" i="2"/>
  <c r="D42" i="2"/>
  <c r="D130" i="2"/>
  <c r="D38" i="2"/>
  <c r="D52" i="2"/>
  <c r="D11" i="2"/>
  <c r="D109" i="2"/>
  <c r="D137" i="2"/>
  <c r="D134" i="2"/>
  <c r="D70" i="2"/>
  <c r="D98" i="2"/>
  <c r="D65" i="2"/>
  <c r="D33" i="2"/>
  <c r="D23" i="2"/>
  <c r="D131" i="2"/>
  <c r="D88" i="2"/>
  <c r="D60" i="2"/>
  <c r="D43" i="2"/>
  <c r="D28" i="2"/>
  <c r="D188" i="2"/>
  <c r="D77" i="2"/>
  <c r="D63" i="2"/>
  <c r="D54" i="2"/>
  <c r="D37" i="2"/>
  <c r="D16" i="2"/>
  <c r="D41" i="2"/>
  <c r="D56" i="2"/>
  <c r="D12" i="2"/>
  <c r="D280" i="2"/>
  <c r="D93" i="2"/>
  <c r="D119" i="2"/>
  <c r="D96" i="2"/>
  <c r="D116" i="2"/>
  <c r="D94" i="2"/>
  <c r="D17" i="2"/>
  <c r="D150" i="2"/>
  <c r="D99" i="2"/>
  <c r="D87" i="2"/>
  <c r="D76" i="2"/>
  <c r="D40" i="2"/>
  <c r="D9" i="2"/>
  <c r="D180" i="2"/>
  <c r="D141" i="2"/>
  <c r="D105" i="2"/>
  <c r="D51" i="2"/>
  <c r="D49" i="2"/>
  <c r="D83" i="2"/>
  <c r="D120" i="2"/>
  <c r="D74" i="2"/>
  <c r="D91" i="2"/>
  <c r="D71" i="2"/>
  <c r="D25" i="2"/>
  <c r="D10" i="2"/>
  <c r="D202" i="2"/>
  <c r="D257" i="2"/>
  <c r="D286" i="2"/>
  <c r="D178" i="2"/>
  <c r="D223" i="2"/>
  <c r="D251" i="2"/>
  <c r="D128" i="2"/>
  <c r="D73" i="2"/>
  <c r="D153" i="2"/>
  <c r="D267" i="2"/>
  <c r="D117" i="2"/>
  <c r="D182" i="2"/>
  <c r="D235" i="2"/>
  <c r="D162" i="2"/>
  <c r="D268" i="2"/>
  <c r="D189" i="2"/>
  <c r="D206" i="2"/>
  <c r="D273" i="2"/>
  <c r="D229" i="2"/>
  <c r="D277" i="2"/>
  <c r="D125" i="2"/>
  <c r="D264" i="2"/>
  <c r="D184" i="2"/>
  <c r="D215" i="2"/>
  <c r="D244" i="2"/>
  <c r="D200" i="2"/>
  <c r="D201" i="2"/>
  <c r="D90" i="2"/>
  <c r="D195" i="2"/>
  <c r="D262" i="2"/>
  <c r="D222" i="2"/>
  <c r="D284" i="2"/>
  <c r="D236" i="2"/>
  <c r="D246" i="2"/>
  <c r="D135" i="2"/>
  <c r="D149" i="2"/>
  <c r="D186" i="2"/>
  <c r="D241" i="2"/>
  <c r="D272" i="2"/>
  <c r="D53" i="2"/>
  <c r="D173" i="2"/>
  <c r="D247" i="2"/>
  <c r="D62" i="2"/>
  <c r="D224" i="2"/>
  <c r="D252" i="2"/>
  <c r="D165" i="2"/>
  <c r="D26" i="2"/>
  <c r="D216" i="2"/>
  <c r="D270" i="2"/>
  <c r="D194" i="2"/>
  <c r="D248" i="2"/>
  <c r="D205" i="2"/>
  <c r="D196" i="2"/>
  <c r="D230" i="2"/>
  <c r="D259" i="2"/>
  <c r="D287" i="2"/>
  <c r="D122" i="2"/>
  <c r="D171" i="2"/>
  <c r="D278" i="2"/>
  <c r="D211" i="2"/>
  <c r="D100" i="2"/>
  <c r="D242" i="2"/>
  <c r="D269" i="2"/>
  <c r="D209" i="2"/>
  <c r="D197" i="2"/>
  <c r="D225" i="2"/>
  <c r="D279" i="2"/>
  <c r="D169" i="2"/>
  <c r="D218" i="2"/>
  <c r="D249" i="2"/>
  <c r="D139" i="2"/>
  <c r="D104" i="2"/>
  <c r="D185" i="2"/>
  <c r="D261" i="2"/>
  <c r="D138" i="2"/>
  <c r="D66" i="2"/>
  <c r="D231" i="2"/>
  <c r="D260" i="2"/>
  <c r="D107" i="2"/>
  <c r="D228" i="2"/>
  <c r="D281" i="2"/>
  <c r="D113" i="2"/>
  <c r="D167" i="2"/>
  <c r="D237" i="2"/>
  <c r="D265" i="2"/>
  <c r="D198" i="2"/>
  <c r="D239" i="2"/>
  <c r="D92" i="2"/>
  <c r="D183" i="2"/>
  <c r="D118" i="2"/>
  <c r="D220" i="2"/>
  <c r="D250" i="2"/>
  <c r="D276" i="2"/>
  <c r="D55" i="2"/>
  <c r="D155" i="2"/>
  <c r="D177" i="2"/>
  <c r="D203" i="2"/>
  <c r="D240" i="2"/>
  <c r="D16" i="7" l="1"/>
  <c r="D45" i="7"/>
  <c r="D24" i="7"/>
  <c r="D36" i="7"/>
  <c r="D18" i="7"/>
  <c r="D43" i="7"/>
  <c r="D23" i="7"/>
  <c r="D29" i="7"/>
  <c r="D42" i="7"/>
  <c r="D15" i="7"/>
  <c r="D14" i="7"/>
  <c r="D46" i="7"/>
  <c r="D9" i="7"/>
  <c r="D8" i="7"/>
  <c r="D38" i="7"/>
  <c r="D37" i="7"/>
  <c r="D17" i="7"/>
  <c r="D44" i="7"/>
  <c r="D35" i="7"/>
  <c r="D32" i="7"/>
  <c r="D41" i="7"/>
  <c r="D33" i="7"/>
  <c r="D34" i="7"/>
  <c r="D21" i="7"/>
  <c r="D10" i="7"/>
  <c r="D12" i="7"/>
  <c r="D11" i="7"/>
  <c r="D39" i="7"/>
  <c r="D31" i="7"/>
  <c r="D19" i="7"/>
  <c r="D40" i="7"/>
  <c r="D13" i="7"/>
  <c r="D20" i="7"/>
</calcChain>
</file>

<file path=xl/sharedStrings.xml><?xml version="1.0" encoding="utf-8"?>
<sst xmlns="http://schemas.openxmlformats.org/spreadsheetml/2006/main" count="3463" uniqueCount="570">
  <si>
    <t>Federação Paulista de Futebol de Mesa</t>
  </si>
  <si>
    <t>Botonista</t>
  </si>
  <si>
    <t>FPFM</t>
  </si>
  <si>
    <t>Total</t>
  </si>
  <si>
    <t>Atu</t>
  </si>
  <si>
    <t xml:space="preserve">Clube  </t>
  </si>
  <si>
    <t>DINEY</t>
  </si>
  <si>
    <t>QUINHO</t>
  </si>
  <si>
    <t>JUSTA</t>
  </si>
  <si>
    <t>CIRCULO MILITAR SP</t>
  </si>
  <si>
    <t>GALDEANO</t>
  </si>
  <si>
    <t>THIAGO</t>
  </si>
  <si>
    <t>MICHILIN</t>
  </si>
  <si>
    <t>TADEU</t>
  </si>
  <si>
    <t>DILE</t>
  </si>
  <si>
    <t>GARCIA</t>
  </si>
  <si>
    <t>DEMA</t>
  </si>
  <si>
    <t>EDU SANTOS</t>
  </si>
  <si>
    <t>LIMAO</t>
  </si>
  <si>
    <t>BELINI</t>
  </si>
  <si>
    <t>FARINHA</t>
  </si>
  <si>
    <t>ARTHURZINHO</t>
  </si>
  <si>
    <t>MONTANHA</t>
  </si>
  <si>
    <t>QUARTIM</t>
  </si>
  <si>
    <t>HYLSON</t>
  </si>
  <si>
    <t>DUDA</t>
  </si>
  <si>
    <t>ESPEL</t>
  </si>
  <si>
    <t>RODRIGO MORO</t>
  </si>
  <si>
    <t>VINICIUS RAMALHO</t>
  </si>
  <si>
    <t>TERUEL</t>
  </si>
  <si>
    <t>ZERO</t>
  </si>
  <si>
    <t>GIORGIO</t>
  </si>
  <si>
    <t>MARIO</t>
  </si>
  <si>
    <t>FRANCISCO JR</t>
  </si>
  <si>
    <t>DINHO</t>
  </si>
  <si>
    <t>MARCIO COSTA</t>
  </si>
  <si>
    <t>RODRIGO MUNHOZ</t>
  </si>
  <si>
    <t>DANILO</t>
  </si>
  <si>
    <t>MARCELLO RINI</t>
  </si>
  <si>
    <t>DENTINHO</t>
  </si>
  <si>
    <t>GUI MARCHESE</t>
  </si>
  <si>
    <t>CEBOLA</t>
  </si>
  <si>
    <t>KLEBER</t>
  </si>
  <si>
    <t>ELIAS</t>
  </si>
  <si>
    <t>VITOR LUIZ</t>
  </si>
  <si>
    <t>DENIS CONSTANTINO</t>
  </si>
  <si>
    <t>MELLI</t>
  </si>
  <si>
    <t>VALBONO</t>
  </si>
  <si>
    <t>PIETRO VAROLI</t>
  </si>
  <si>
    <t>RAFA</t>
  </si>
  <si>
    <t>ALBARELLO</t>
  </si>
  <si>
    <t>KADU</t>
  </si>
  <si>
    <t>RUAS</t>
  </si>
  <si>
    <t>FLAVIO MORAES</t>
  </si>
  <si>
    <t>FELIPE RAMOS</t>
  </si>
  <si>
    <t>ALDECOA</t>
  </si>
  <si>
    <t>MURA</t>
  </si>
  <si>
    <t>HENRIQUE</t>
  </si>
  <si>
    <t>SAMMARTINO</t>
  </si>
  <si>
    <t>OLIMPIO</t>
  </si>
  <si>
    <t>LEI</t>
  </si>
  <si>
    <t>DENIS</t>
  </si>
  <si>
    <t>ADEMARZINHO</t>
  </si>
  <si>
    <t>ALENCAR</t>
  </si>
  <si>
    <t>ATIENZA</t>
  </si>
  <si>
    <t>BABY</t>
  </si>
  <si>
    <t>MURATORE</t>
  </si>
  <si>
    <t>ALESSANDRO</t>
  </si>
  <si>
    <t>MENINOS FC</t>
  </si>
  <si>
    <t>PERROTTI</t>
  </si>
  <si>
    <t>TELE</t>
  </si>
  <si>
    <t>MAGALHAES</t>
  </si>
  <si>
    <t>EDU BOLA</t>
  </si>
  <si>
    <t>PUGA</t>
  </si>
  <si>
    <t>DANI</t>
  </si>
  <si>
    <t>LEANDRIN</t>
  </si>
  <si>
    <t>ERICK</t>
  </si>
  <si>
    <t>FACCIO</t>
  </si>
  <si>
    <t>TIAGO MACHADO</t>
  </si>
  <si>
    <t>ERISMAR</t>
  </si>
  <si>
    <t>BARBA</t>
  </si>
  <si>
    <t>JEFFERSON</t>
  </si>
  <si>
    <t>FABIO</t>
  </si>
  <si>
    <t>RAFAEL SANTOS</t>
  </si>
  <si>
    <t>LEO RODRIGUES</t>
  </si>
  <si>
    <t>TONNIL</t>
  </si>
  <si>
    <t>RODRIGO SIMON</t>
  </si>
  <si>
    <t>LOPES</t>
  </si>
  <si>
    <t>PICOLINO</t>
  </si>
  <si>
    <t>ZANELLA</t>
  </si>
  <si>
    <t>NILO</t>
  </si>
  <si>
    <t>CELSO</t>
  </si>
  <si>
    <t>FABINHO ISRAEL</t>
  </si>
  <si>
    <t>CISPLATINA F.C.</t>
  </si>
  <si>
    <t>REGIS ABBOUD</t>
  </si>
  <si>
    <t>CINCOTTO</t>
  </si>
  <si>
    <t>ALEX BAHR</t>
  </si>
  <si>
    <t>GERONIMO</t>
  </si>
  <si>
    <t>MARCANTE</t>
  </si>
  <si>
    <t>RODRIGO RIBEIRO</t>
  </si>
  <si>
    <t>BRUNO BLOIS</t>
  </si>
  <si>
    <t>SERGIO BARREIRA</t>
  </si>
  <si>
    <t/>
  </si>
  <si>
    <t>OG GIRAO</t>
  </si>
  <si>
    <t>FABIO ROBERTO</t>
  </si>
  <si>
    <t>NOVAES</t>
  </si>
  <si>
    <t>WAGNER LUIZ</t>
  </si>
  <si>
    <t>CELANDRONI</t>
  </si>
  <si>
    <t>MAURO FIGUEIREDO</t>
  </si>
  <si>
    <t>FERNANDO DEZIO</t>
  </si>
  <si>
    <t>GOLHV</t>
  </si>
  <si>
    <t>Paulista</t>
  </si>
  <si>
    <t>CAFU</t>
  </si>
  <si>
    <t>PEDRO NETO</t>
  </si>
  <si>
    <t>TABAJARA</t>
  </si>
  <si>
    <t>FRANCA</t>
  </si>
  <si>
    <t>MARIO FIORE</t>
  </si>
  <si>
    <t>VANNO</t>
  </si>
  <si>
    <t>LOIACONO</t>
  </si>
  <si>
    <t>RODRIGO TUVIRA</t>
  </si>
  <si>
    <t>ALEX LUCATELLI</t>
  </si>
  <si>
    <t>OLINO</t>
  </si>
  <si>
    <t>VICTOR FERREIRA</t>
  </si>
  <si>
    <t>AMADEU</t>
  </si>
  <si>
    <t>Ano</t>
  </si>
  <si>
    <t>PEDREIRA</t>
  </si>
  <si>
    <t>WALNIR</t>
  </si>
  <si>
    <t>DIEGO BANFI</t>
  </si>
  <si>
    <t>RODOLF</t>
  </si>
  <si>
    <t>RUIZ</t>
  </si>
  <si>
    <t>BASILIO</t>
  </si>
  <si>
    <t>RICARDO BONUCCI</t>
  </si>
  <si>
    <t>RINCO</t>
  </si>
  <si>
    <t>WALLACE RINCO</t>
  </si>
  <si>
    <t>MARCO PAI</t>
  </si>
  <si>
    <t>MARIO NOVAES</t>
  </si>
  <si>
    <t>PEPE 2004</t>
  </si>
  <si>
    <t>RAVANELLI</t>
  </si>
  <si>
    <t>CELSO EGAS</t>
  </si>
  <si>
    <t>MARCO BIANCHI</t>
  </si>
  <si>
    <t>DEMETRIUS</t>
  </si>
  <si>
    <t>VICTOR LESSA</t>
  </si>
  <si>
    <t>ANOEL</t>
  </si>
  <si>
    <t>LEO LIMA</t>
  </si>
  <si>
    <t>BENE</t>
  </si>
  <si>
    <t>MARCO BUTANTA</t>
  </si>
  <si>
    <t>CARLOS CHICALSKI</t>
  </si>
  <si>
    <t>LIRA</t>
  </si>
  <si>
    <t>DIOGO VENITE</t>
  </si>
  <si>
    <t>PC</t>
  </si>
  <si>
    <t>VICTOR FIORE</t>
  </si>
  <si>
    <t>ALBERTO OLINO</t>
  </si>
  <si>
    <t>GUERREIRO</t>
  </si>
  <si>
    <t>FRANKLIN</t>
  </si>
  <si>
    <t>ROBERTO GODOY</t>
  </si>
  <si>
    <t>IVAN LEITE</t>
  </si>
  <si>
    <t>LIPE</t>
  </si>
  <si>
    <t>NETO</t>
  </si>
  <si>
    <t>D'ANGELO</t>
  </si>
  <si>
    <t>IGOR COSTA</t>
  </si>
  <si>
    <t>PEDRINHO</t>
  </si>
  <si>
    <t>ARGENTINO</t>
  </si>
  <si>
    <t>VIRGILIO</t>
  </si>
  <si>
    <t>ROBSON CANDIANI</t>
  </si>
  <si>
    <t>FERNANDO MONTEIRO</t>
  </si>
  <si>
    <t>TUSURINHA</t>
  </si>
  <si>
    <t>ARMENDANI</t>
  </si>
  <si>
    <t>CEPE CLUBE 2004</t>
  </si>
  <si>
    <t>FARAH</t>
  </si>
  <si>
    <t>PITOSCIO</t>
  </si>
  <si>
    <t>MAURO</t>
  </si>
  <si>
    <t>RUGGIERO</t>
  </si>
  <si>
    <t>YUAN</t>
  </si>
  <si>
    <t>BOLLA</t>
  </si>
  <si>
    <t>ISAIAS</t>
  </si>
  <si>
    <t>NARDUCHE</t>
  </si>
  <si>
    <t>RONI</t>
  </si>
  <si>
    <t>PAOLO</t>
  </si>
  <si>
    <t>CELSINHO</t>
  </si>
  <si>
    <t>GUIMAO</t>
  </si>
  <si>
    <t>LEO ARMANI</t>
  </si>
  <si>
    <t>ARNONI</t>
  </si>
  <si>
    <t>ALCANTARA</t>
  </si>
  <si>
    <t>RENATO SCODIERO</t>
  </si>
  <si>
    <t>VICTOR HEREMANN</t>
  </si>
  <si>
    <t>EDNILSON GAFFO</t>
  </si>
  <si>
    <t>RODRIGO RAMOS</t>
  </si>
  <si>
    <t>BERNARDO SEGOVIA</t>
  </si>
  <si>
    <t>LUIZ COELHO</t>
  </si>
  <si>
    <t>MARIO MILI</t>
  </si>
  <si>
    <t>MARCOS WILLOW</t>
  </si>
  <si>
    <t>JAIR ANTONIO</t>
  </si>
  <si>
    <t>LUIZ GUSTAVO</t>
  </si>
  <si>
    <t>VINICIUS ABISMAEL</t>
  </si>
  <si>
    <t>ZIG</t>
  </si>
  <si>
    <t>FEOLA</t>
  </si>
  <si>
    <t>SERGIAO VALENTE</t>
  </si>
  <si>
    <t>CASAO</t>
  </si>
  <si>
    <t>DI CICCO</t>
  </si>
  <si>
    <t>ANDRE FRANCISCO</t>
  </si>
  <si>
    <t>PC DAINESE</t>
  </si>
  <si>
    <t>LUCIANO CURUCI</t>
  </si>
  <si>
    <t>LEANDRO LUCCHI</t>
  </si>
  <si>
    <t>MARCOS BORGES</t>
  </si>
  <si>
    <t>PIG</t>
  </si>
  <si>
    <t>BETÃO</t>
  </si>
  <si>
    <t>LEO DEMILITE</t>
  </si>
  <si>
    <t>MARCAO SILVA</t>
  </si>
  <si>
    <t>TUGUINHA</t>
  </si>
  <si>
    <t>PEDRO ANTONIO</t>
  </si>
  <si>
    <t>JULIA RINCO</t>
  </si>
  <si>
    <t>MELLI JR</t>
  </si>
  <si>
    <t>WAGNER FELIPE</t>
  </si>
  <si>
    <t>BENITEZ</t>
  </si>
  <si>
    <t>MARCELO ARANHA</t>
  </si>
  <si>
    <t>CORTEZ</t>
  </si>
  <si>
    <t>MARCELINHO</t>
  </si>
  <si>
    <t>EIZU</t>
  </si>
  <si>
    <t>MATHIAS</t>
  </si>
  <si>
    <t>EVANIR</t>
  </si>
  <si>
    <t>SÃO PAULO F.C.</t>
  </si>
  <si>
    <t>LENNON</t>
  </si>
  <si>
    <t>CAPITELLI</t>
  </si>
  <si>
    <t>INATIVO</t>
  </si>
  <si>
    <t>CHARLEAUX</t>
  </si>
  <si>
    <t>SIDNEY ALVES</t>
  </si>
  <si>
    <t>MARCELO LEITE</t>
  </si>
  <si>
    <t>JULINHO</t>
  </si>
  <si>
    <t>PINNA</t>
  </si>
  <si>
    <t>BRYANT</t>
  </si>
  <si>
    <t>BERTUCCI</t>
  </si>
  <si>
    <t>ARDILHES</t>
  </si>
  <si>
    <t>BV</t>
  </si>
  <si>
    <t>CLEO JR</t>
  </si>
  <si>
    <t>CELINHO</t>
  </si>
  <si>
    <t>RENAN TUSURA</t>
  </si>
  <si>
    <t>PRP</t>
  </si>
  <si>
    <t>MILTON FRANCESCONI</t>
  </si>
  <si>
    <t>VINICIUS SIMONI</t>
  </si>
  <si>
    <t>JUNINHO</t>
  </si>
  <si>
    <t>MARCAO DIAS</t>
  </si>
  <si>
    <t>BURILLI</t>
  </si>
  <si>
    <t>DAVI ANDRADE</t>
  </si>
  <si>
    <t>SIDNEY PEREIRA</t>
  </si>
  <si>
    <t>CESAR NUNES</t>
  </si>
  <si>
    <t>FABIO RAMIREZ</t>
  </si>
  <si>
    <t>ALFREDO</t>
  </si>
  <si>
    <t>JULIO PATERNO</t>
  </si>
  <si>
    <t>CORUJEIRA</t>
  </si>
  <si>
    <t>LAERCIO RODRIGUES</t>
  </si>
  <si>
    <t>SERGIO TEACHER</t>
  </si>
  <si>
    <t>LELY</t>
  </si>
  <si>
    <t>JOTA</t>
  </si>
  <si>
    <t>LIGA RIOPRETENSE RFM</t>
  </si>
  <si>
    <t>GILNEY</t>
  </si>
  <si>
    <t>RODOLFO ZUCATO</t>
  </si>
  <si>
    <t>AFONSO</t>
  </si>
  <si>
    <t>BULHOES</t>
  </si>
  <si>
    <t>J.BASSOLS</t>
  </si>
  <si>
    <t>ALEX CANDIDO</t>
  </si>
  <si>
    <t>WILSON ALIANO</t>
  </si>
  <si>
    <t>ERIKSON</t>
  </si>
  <si>
    <t>FELIPE RESENDE</t>
  </si>
  <si>
    <t>MARCIO LIMA</t>
  </si>
  <si>
    <t>JOÃO PEDRO</t>
  </si>
  <si>
    <t>GUILHERME MARTUCCI</t>
  </si>
  <si>
    <t>VINICIUS ROLIM</t>
  </si>
  <si>
    <t>PABLO MARTINS</t>
  </si>
  <si>
    <t>WENDEL</t>
  </si>
  <si>
    <t>CESAR LOPES</t>
  </si>
  <si>
    <t>DIOGO FARIAS</t>
  </si>
  <si>
    <t>ELSIO</t>
  </si>
  <si>
    <t>ANDRÉ RAFAEL</t>
  </si>
  <si>
    <t>E.C. SÃO BENTO</t>
  </si>
  <si>
    <t>DALMACIA F.M.</t>
  </si>
  <si>
    <t>G.D.R.7 DE SETEMBRO</t>
  </si>
  <si>
    <t>S.A.V.MARIA ZELIA</t>
  </si>
  <si>
    <t>S.C.CORINTHIANS PTA</t>
  </si>
  <si>
    <t>S.E.PALMEIRAS</t>
  </si>
  <si>
    <t>TAMOJUNTO FM</t>
  </si>
  <si>
    <t>XV DE AGOSTO SOCORRO</t>
  </si>
  <si>
    <t>LEO CARIOCA</t>
  </si>
  <si>
    <t>Ant</t>
  </si>
  <si>
    <t>MANU</t>
  </si>
  <si>
    <t>VICTOR VAROLI</t>
  </si>
  <si>
    <t>-</t>
  </si>
  <si>
    <t>LIGA LITOVALE</t>
  </si>
  <si>
    <t>NORBERTO</t>
  </si>
  <si>
    <t>RANGEL</t>
  </si>
  <si>
    <t>BOL</t>
  </si>
  <si>
    <t>COELHO</t>
  </si>
  <si>
    <t>REGINALDO</t>
  </si>
  <si>
    <t>DONEGÁ</t>
  </si>
  <si>
    <t>CABRAL</t>
  </si>
  <si>
    <t>FELICIANO</t>
  </si>
  <si>
    <t>DENTE</t>
  </si>
  <si>
    <t>HELIO CAVALCANTI</t>
  </si>
  <si>
    <t>TC</t>
  </si>
  <si>
    <t>DRÁUSIO</t>
  </si>
  <si>
    <t>ELCIO</t>
  </si>
  <si>
    <t>FRAGA</t>
  </si>
  <si>
    <t>RAFAEL BALIEIRO</t>
  </si>
  <si>
    <t>TUPINAMBA</t>
  </si>
  <si>
    <t>PROFESSOR FERNANDO</t>
  </si>
  <si>
    <t>MARIELCIO</t>
  </si>
  <si>
    <t>LUIZ MOREIRA</t>
  </si>
  <si>
    <t>DJ IURY</t>
  </si>
  <si>
    <t>MARCELO BUZO</t>
  </si>
  <si>
    <t>CONSTANCIO</t>
  </si>
  <si>
    <t>BRAGHETTO</t>
  </si>
  <si>
    <t>CORAÇA</t>
  </si>
  <si>
    <t>VINICIUS MURATORE</t>
  </si>
  <si>
    <t>GUTO</t>
  </si>
  <si>
    <t>TRAVASSOS</t>
  </si>
  <si>
    <t>ZE LUIZ</t>
  </si>
  <si>
    <t>1ª ETP</t>
  </si>
  <si>
    <t>TIBAS</t>
  </si>
  <si>
    <t>EDILSON GARCIA</t>
  </si>
  <si>
    <t>ACQUESTA</t>
  </si>
  <si>
    <t>PICCININI</t>
  </si>
  <si>
    <t>EMERSON CLAUDINO</t>
  </si>
  <si>
    <t>FERNANDO CROFFI</t>
  </si>
  <si>
    <t>BRENO INOCENTE</t>
  </si>
  <si>
    <t>LUAN INOCENTE</t>
  </si>
  <si>
    <t>PEDRO SANTOS</t>
  </si>
  <si>
    <t>HEITOR VENDEIRO</t>
  </si>
  <si>
    <t>SERGINHO RUSSO</t>
  </si>
  <si>
    <t>MANOEL FELIX</t>
  </si>
  <si>
    <t>DIDI</t>
  </si>
  <si>
    <t>BOY</t>
  </si>
  <si>
    <t>GUGA</t>
  </si>
  <si>
    <t>JOÃO CHAGAS</t>
  </si>
  <si>
    <t>ARTUR SANTOS</t>
  </si>
  <si>
    <t>LUCAS MIKI</t>
  </si>
  <si>
    <t>ERIC MIKI</t>
  </si>
  <si>
    <t>HIGA</t>
  </si>
  <si>
    <t>BASE FORTE</t>
  </si>
  <si>
    <t>RICARDO RAMALHO</t>
  </si>
  <si>
    <t>AURÉLIO</t>
  </si>
  <si>
    <t>DANIEL RUSSO</t>
  </si>
  <si>
    <t>MARCOS MATTOS</t>
  </si>
  <si>
    <t>TADEU TELLES</t>
  </si>
  <si>
    <t>AUGUSTO</t>
  </si>
  <si>
    <t>ARLINDO</t>
  </si>
  <si>
    <t>THIAGO CHINA</t>
  </si>
  <si>
    <t>BOLACHA</t>
  </si>
  <si>
    <t>ZÉ LÉO</t>
  </si>
  <si>
    <t>MARCO DE MARCHI</t>
  </si>
  <si>
    <t>VALTINHO</t>
  </si>
  <si>
    <t>MARCELO MARTINS</t>
  </si>
  <si>
    <t>GORDO</t>
  </si>
  <si>
    <t>GILSON LARA</t>
  </si>
  <si>
    <t>MARIELCINHO</t>
  </si>
  <si>
    <t>GIOVANETI</t>
  </si>
  <si>
    <t>RENATO SANTIAGO</t>
  </si>
  <si>
    <t>RAI SANTIAGO</t>
  </si>
  <si>
    <t>GUANABARA</t>
  </si>
  <si>
    <t>KLERYSSON</t>
  </si>
  <si>
    <t>EDUARDO</t>
  </si>
  <si>
    <t>DANI BLA</t>
  </si>
  <si>
    <t>VITOR HUGO</t>
  </si>
  <si>
    <t>JULIUS</t>
  </si>
  <si>
    <t>PEDRO VALENTE</t>
  </si>
  <si>
    <t>EDUARDO DEMILITE</t>
  </si>
  <si>
    <t>SALLYS MARTINS</t>
  </si>
  <si>
    <t>WAGNER ESMERIO</t>
  </si>
  <si>
    <t>ESPANHOL</t>
  </si>
  <si>
    <t>TAMO JUNTO</t>
  </si>
  <si>
    <t>MOTTA</t>
  </si>
  <si>
    <t>GIOMETTI</t>
  </si>
  <si>
    <t>LEO ALMEIDA</t>
  </si>
  <si>
    <t>ROGERINHO</t>
  </si>
  <si>
    <t>GABI</t>
  </si>
  <si>
    <t>A.A. RIOPARDENSE</t>
  </si>
  <si>
    <t>JOÃO LONGO</t>
  </si>
  <si>
    <t>SIRIO</t>
  </si>
  <si>
    <t>SUTTON</t>
  </si>
  <si>
    <t>3ª ETP</t>
  </si>
  <si>
    <t>KLEBÃO</t>
  </si>
  <si>
    <t>GUI HEREMANN</t>
  </si>
  <si>
    <t>HENRIQUE SANTOS</t>
  </si>
  <si>
    <t>CLAUDIO FERNANDES</t>
  </si>
  <si>
    <t>TASINARO</t>
  </si>
  <si>
    <t>ANGELO</t>
  </si>
  <si>
    <t>PAULO ROBERTO</t>
  </si>
  <si>
    <t xml:space="preserve">LE </t>
  </si>
  <si>
    <t>CAIO ESMENIO</t>
  </si>
  <si>
    <t>DR OSMAR</t>
  </si>
  <si>
    <t>TONICO</t>
  </si>
  <si>
    <t>4ªETP</t>
  </si>
  <si>
    <t>RENAN GONÇALVES</t>
  </si>
  <si>
    <t>5ª ETP</t>
  </si>
  <si>
    <t>ARROJO</t>
  </si>
  <si>
    <t>TERO</t>
  </si>
  <si>
    <t>6ª ETP</t>
  </si>
  <si>
    <t>ARTUR</t>
  </si>
  <si>
    <t>SANDRO LIMA</t>
  </si>
  <si>
    <t>GIOVANETTI</t>
  </si>
  <si>
    <t>ITUANO F.C.</t>
  </si>
  <si>
    <t>SUZANO F.C.</t>
  </si>
  <si>
    <t>TORIGNO NC</t>
  </si>
  <si>
    <t>JOÃO FELIPE</t>
  </si>
  <si>
    <t>ALEXANDRE BONI</t>
  </si>
  <si>
    <t>DJAI</t>
  </si>
  <si>
    <t>GIUSEPPE</t>
  </si>
  <si>
    <t>BARTHEZ</t>
  </si>
  <si>
    <t>GILSON RIBEIRO</t>
  </si>
  <si>
    <t>LEO SUZANINHO</t>
  </si>
  <si>
    <t>BENICIO</t>
  </si>
  <si>
    <t>MARCELO FREITAS</t>
  </si>
  <si>
    <t>MARCELO PESSOA</t>
  </si>
  <si>
    <t>MIGUEL</t>
  </si>
  <si>
    <t xml:space="preserve">BE </t>
  </si>
  <si>
    <t>SAULO</t>
  </si>
  <si>
    <t>GUARÁ</t>
  </si>
  <si>
    <t>LAERCIO FREITAS</t>
  </si>
  <si>
    <t>VITOR OLIVEIRA</t>
  </si>
  <si>
    <t>VIRGILIO CROSARA</t>
  </si>
  <si>
    <t>LEO GUARNIERI</t>
  </si>
  <si>
    <t>MARCELO CARLOS</t>
  </si>
  <si>
    <t>TCHAKA</t>
  </si>
  <si>
    <t>TARCHIANI</t>
  </si>
  <si>
    <t xml:space="preserve">LUI </t>
  </si>
  <si>
    <t>RAFAEL MELLO</t>
  </si>
  <si>
    <t>BUENO</t>
  </si>
  <si>
    <t>FABIO JANUARIO</t>
  </si>
  <si>
    <t>MARCAO ALMEIDA</t>
  </si>
  <si>
    <t>FERREIRA</t>
  </si>
  <si>
    <t>PEDRINHO DE MARCHI</t>
  </si>
  <si>
    <t>WILSON CARLOS</t>
  </si>
  <si>
    <t>PAULAO</t>
  </si>
  <si>
    <t>MACCEU</t>
  </si>
  <si>
    <t>GUERRA</t>
  </si>
  <si>
    <t>JOAO IVO</t>
  </si>
  <si>
    <t>TIAGO FERREIRA</t>
  </si>
  <si>
    <t>VAL</t>
  </si>
  <si>
    <t>MARCOS ROGERINHO</t>
  </si>
  <si>
    <t>VELHO</t>
  </si>
  <si>
    <t>ROBERTINHO</t>
  </si>
  <si>
    <t>RHANIERY</t>
  </si>
  <si>
    <t>FABIO MAIA</t>
  </si>
  <si>
    <t>LUIZ FRAGA</t>
  </si>
  <si>
    <t>FABRICIO JUNQUEIRA</t>
  </si>
  <si>
    <t>RODRIGO VOLPI</t>
  </si>
  <si>
    <t>LACERDA</t>
  </si>
  <si>
    <t>MARCOS LACERDA</t>
  </si>
  <si>
    <t>CARLOS MAIA</t>
  </si>
  <si>
    <t>RENATO VENTURA</t>
  </si>
  <si>
    <t>LIAN</t>
  </si>
  <si>
    <t xml:space="preserve">ALBERTO  </t>
  </si>
  <si>
    <t>LEANDRO FERREIRA</t>
  </si>
  <si>
    <t>LUCIANO COSTA</t>
  </si>
  <si>
    <t>RAUL FERREIRA</t>
  </si>
  <si>
    <t>JC</t>
  </si>
  <si>
    <t>MURILO OLIVEIRA</t>
  </si>
  <si>
    <t>ZÉ MARIO</t>
  </si>
  <si>
    <t>BLOCO DO R</t>
  </si>
  <si>
    <t>PEDRO CALMON</t>
  </si>
  <si>
    <t>RUBENS</t>
  </si>
  <si>
    <t>PIMENTA</t>
  </si>
  <si>
    <t>METROPOLITANO FM</t>
  </si>
  <si>
    <t>FLAVIO SEMIM</t>
  </si>
  <si>
    <t>NOVELLO</t>
  </si>
  <si>
    <t>CAMILO</t>
  </si>
  <si>
    <t>JOAQUIM VARRO</t>
  </si>
  <si>
    <t>FREDERICO</t>
  </si>
  <si>
    <t>ADILSON HOLANDA</t>
  </si>
  <si>
    <t>PIETRO</t>
  </si>
  <si>
    <t>DAVI MINOTTO</t>
  </si>
  <si>
    <t>ALMERON</t>
  </si>
  <si>
    <t>HELENA VENDEIRO</t>
  </si>
  <si>
    <t>ROMERO BRITO</t>
  </si>
  <si>
    <t>LUCIANO</t>
  </si>
  <si>
    <t>JUN 2025</t>
  </si>
  <si>
    <t>MAI 2025</t>
  </si>
  <si>
    <t>JUL 2025</t>
  </si>
  <si>
    <t>Taça SP</t>
  </si>
  <si>
    <t>TATI</t>
  </si>
  <si>
    <t>SANTOS FC</t>
  </si>
  <si>
    <t>FERNANDO CAMPOS</t>
  </si>
  <si>
    <t>AMERICA F.C.</t>
  </si>
  <si>
    <t>GIL HACHMANN</t>
  </si>
  <si>
    <t>RENATO FERREIRA</t>
  </si>
  <si>
    <t>JUNIOR SOUZA</t>
  </si>
  <si>
    <t>SANTOS F.C.</t>
  </si>
  <si>
    <t>JAMAICA ZC</t>
  </si>
  <si>
    <t>MADJAROF</t>
  </si>
  <si>
    <t>COUTO</t>
  </si>
  <si>
    <t>NENE SILVA</t>
  </si>
  <si>
    <t>HEITOR SILVA</t>
  </si>
  <si>
    <t>MACIEL</t>
  </si>
  <si>
    <t>IVAN MADJAROF</t>
  </si>
  <si>
    <t>RIO BRANCO E.C.</t>
  </si>
  <si>
    <t>AGO 2025</t>
  </si>
  <si>
    <t>PERGAMO</t>
  </si>
  <si>
    <t>RAFAEL ABREU</t>
  </si>
  <si>
    <t>SANCHO</t>
  </si>
  <si>
    <t>GREGNANI</t>
  </si>
  <si>
    <t>IURI MADJAROF</t>
  </si>
  <si>
    <t>LUIZ FARIA</t>
  </si>
  <si>
    <t>EDU REDONDO</t>
  </si>
  <si>
    <t>Chlgr 15-21</t>
  </si>
  <si>
    <t>Chlgr 22-24</t>
  </si>
  <si>
    <t>Chlgr 25-30</t>
  </si>
  <si>
    <t>Chlgr 31-37</t>
  </si>
  <si>
    <t>Chlgr 38-42</t>
  </si>
  <si>
    <t>SET 2025</t>
  </si>
  <si>
    <t>Chlgr 43-49</t>
  </si>
  <si>
    <t>OUT 2025</t>
  </si>
  <si>
    <t xml:space="preserve"> </t>
  </si>
  <si>
    <t>NICOLAS BARCHI</t>
  </si>
  <si>
    <t>NOV 2025</t>
  </si>
  <si>
    <t>Chlgr 50-53</t>
  </si>
  <si>
    <t>YURI DOMINGUES</t>
  </si>
  <si>
    <t>DEZ 2025</t>
  </si>
  <si>
    <t>BRUNO VASCONCELOS</t>
  </si>
  <si>
    <t>JAN 2026</t>
  </si>
  <si>
    <t>FEV 2026</t>
  </si>
  <si>
    <t>PAULO EDSON</t>
  </si>
  <si>
    <t>FLOSI</t>
  </si>
  <si>
    <t>ATTÍLIO</t>
  </si>
  <si>
    <t>JOSÉ MENDONÇA</t>
  </si>
  <si>
    <t>ADRIANO NUNES</t>
  </si>
  <si>
    <t>FERNANDO GERMANO</t>
  </si>
  <si>
    <t>FERNANDO BASTOS</t>
  </si>
  <si>
    <t>FULVIO</t>
  </si>
  <si>
    <t>VEM SER FELIZ</t>
  </si>
  <si>
    <t>EDU BERTACCO</t>
  </si>
  <si>
    <t>MOSTARO</t>
  </si>
  <si>
    <t>BORTOLATO</t>
  </si>
  <si>
    <t>RAFA BORTOLATO</t>
  </si>
  <si>
    <t>EMMANUEL POMBO</t>
  </si>
  <si>
    <t>RICARDINHO</t>
  </si>
  <si>
    <t>ODIRLEI</t>
  </si>
  <si>
    <t>ANDREI</t>
  </si>
  <si>
    <t>DAVI PINNA</t>
  </si>
  <si>
    <t>VICTOR GOES</t>
  </si>
  <si>
    <t>RENATO ANDREATTI</t>
  </si>
  <si>
    <t>MESQUITA</t>
  </si>
  <si>
    <t xml:space="preserve">WAGNER  </t>
  </si>
  <si>
    <t>HENRIQUE MUNHOZ</t>
  </si>
  <si>
    <t>THADEU</t>
  </si>
  <si>
    <t>GIOVANNI SAJO</t>
  </si>
  <si>
    <t>BUZIN</t>
  </si>
  <si>
    <t>JÚLIO</t>
  </si>
  <si>
    <t>BARBOSA</t>
  </si>
  <si>
    <t>CASTILHO FILHO</t>
  </si>
  <si>
    <t>FERREIRINHA</t>
  </si>
  <si>
    <t>SERGIO NENÊ</t>
  </si>
  <si>
    <t>CASSIO</t>
  </si>
  <si>
    <t>MAYKON</t>
  </si>
  <si>
    <t>CACO</t>
  </si>
  <si>
    <t>ANDRE COELHO</t>
  </si>
  <si>
    <t>AURELIO BAIÃO</t>
  </si>
  <si>
    <t>DI MASE</t>
  </si>
  <si>
    <t>MARCO ANTONIO</t>
  </si>
  <si>
    <t>Chlgr 1-5</t>
  </si>
  <si>
    <t>LEANDRO SANTOS</t>
  </si>
  <si>
    <t>MAR 2026</t>
  </si>
  <si>
    <t>RODRIGO</t>
  </si>
  <si>
    <t>KAUA</t>
  </si>
  <si>
    <t>PIETRO QUEIROZ</t>
  </si>
  <si>
    <t>Chlgr 6-15</t>
  </si>
  <si>
    <t>NICHOLAS</t>
  </si>
  <si>
    <t>PIETRO HENRIQUE</t>
  </si>
  <si>
    <t>Chlgr 16-20</t>
  </si>
  <si>
    <t>ABR 2026</t>
  </si>
  <si>
    <t>RANKING MÁSTER - ABRIL 2026</t>
  </si>
  <si>
    <t>RANKING SUB18 - ABRIL 2026</t>
  </si>
  <si>
    <t>RANKING ADULTO -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</si>
</sst>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</font>
    <font>
      <sz val="10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b/>
      <i/>
      <sz val="14"/>
      <color indexed="10"/>
      <name val="Arial"/>
      <family val="2"/>
    </font>
    <font>
      <b/>
      <sz val="10"/>
      <color indexed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8"/>
      <color indexed="8"/>
      <name val="Arial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quotePrefix="1" applyFont="1" applyAlignment="1">
      <alignment horizontal="center" vertical="center"/>
    </xf>
    <xf numFmtId="38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left" vertical="center" indent="9"/>
    </xf>
    <xf numFmtId="0" fontId="2" fillId="0" borderId="0" xfId="0" applyFont="1" applyAlignment="1">
      <alignment horizontal="left" vertical="center" indent="9"/>
    </xf>
    <xf numFmtId="38" fontId="7" fillId="0" borderId="1" xfId="0" applyNumberFormat="1" applyFont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left" vertical="center" indent="1"/>
    </xf>
    <xf numFmtId="1" fontId="0" fillId="0" borderId="1" xfId="0" applyNumberFormat="1" applyBorder="1" applyAlignment="1">
      <alignment horizontal="left" vertical="center" indent="1"/>
    </xf>
    <xf numFmtId="43" fontId="2" fillId="0" borderId="0" xfId="1" applyFont="1" applyFill="1" applyAlignment="1">
      <alignment horizontal="centerContinuous" vertical="center"/>
    </xf>
    <xf numFmtId="43" fontId="2" fillId="0" borderId="0" xfId="1" applyFont="1" applyFill="1" applyBorder="1" applyAlignment="1">
      <alignment horizontal="center" vertical="center"/>
    </xf>
    <xf numFmtId="43" fontId="0" fillId="0" borderId="0" xfId="1" applyFont="1" applyFill="1" applyAlignment="1">
      <alignment vertical="center"/>
    </xf>
    <xf numFmtId="43" fontId="6" fillId="2" borderId="1" xfId="1" applyFont="1" applyFill="1" applyBorder="1" applyAlignment="1">
      <alignment horizontal="center" vertical="center"/>
    </xf>
    <xf numFmtId="1" fontId="0" fillId="0" borderId="1" xfId="0" quotePrefix="1" applyNumberFormat="1" applyBorder="1" applyAlignment="1">
      <alignment horizontal="left" vertical="center" indent="1"/>
    </xf>
    <xf numFmtId="1" fontId="3" fillId="0" borderId="0" xfId="0" quotePrefix="1" applyNumberFormat="1" applyFont="1" applyAlignment="1">
      <alignment horizontal="center" vertical="center"/>
    </xf>
    <xf numFmtId="1" fontId="5" fillId="0" borderId="0" xfId="0" quotePrefix="1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43" fontId="4" fillId="0" borderId="0" xfId="1" quotePrefix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3"/>
    </xf>
    <xf numFmtId="0" fontId="4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 indent="3"/>
    </xf>
    <xf numFmtId="1" fontId="8" fillId="0" borderId="1" xfId="0" applyNumberFormat="1" applyFont="1" applyBorder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17" fontId="9" fillId="3" borderId="1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43" fontId="6" fillId="2" borderId="4" xfId="1" applyFont="1" applyFill="1" applyBorder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17" fontId="4" fillId="0" borderId="0" xfId="1" quotePrefix="1" applyNumberFormat="1" applyFont="1" applyFill="1" applyAlignment="1">
      <alignment horizontal="right" vertical="center"/>
    </xf>
    <xf numFmtId="38" fontId="0" fillId="0" borderId="1" xfId="0" applyNumberFormat="1" applyBorder="1" applyAlignment="1">
      <alignment vertical="center"/>
    </xf>
    <xf numFmtId="0" fontId="4" fillId="0" borderId="0" xfId="0" quotePrefix="1" applyFont="1" applyAlignment="1">
      <alignment horizontal="right" vertical="center"/>
    </xf>
    <xf numFmtId="1" fontId="1" fillId="6" borderId="1" xfId="0" applyNumberFormat="1" applyFont="1" applyFill="1" applyBorder="1" applyAlignment="1">
      <alignment horizontal="left" vertical="center" indent="1"/>
    </xf>
    <xf numFmtId="38" fontId="7" fillId="6" borderId="1" xfId="0" applyNumberFormat="1" applyFont="1" applyFill="1" applyBorder="1" applyAlignment="1">
      <alignment horizontal="right" vertical="center"/>
    </xf>
    <xf numFmtId="1" fontId="0" fillId="6" borderId="0" xfId="0" applyNumberFormat="1" applyFill="1" applyAlignment="1">
      <alignment vertical="center"/>
    </xf>
    <xf numFmtId="43" fontId="2" fillId="6" borderId="0" xfId="1" applyFont="1" applyFill="1" applyAlignment="1">
      <alignment horizontal="centerContinuous" vertical="center"/>
    </xf>
    <xf numFmtId="43" fontId="2" fillId="6" borderId="0" xfId="1" applyFont="1" applyFill="1" applyBorder="1" applyAlignment="1">
      <alignment horizontal="center" vertical="center"/>
    </xf>
    <xf numFmtId="43" fontId="0" fillId="6" borderId="0" xfId="1" applyFont="1" applyFill="1" applyAlignment="1">
      <alignment vertical="center"/>
    </xf>
    <xf numFmtId="17" fontId="4" fillId="6" borderId="0" xfId="1" quotePrefix="1" applyNumberFormat="1" applyFont="1" applyFill="1" applyAlignment="1">
      <alignment horizontal="right" vertical="center"/>
    </xf>
    <xf numFmtId="1" fontId="1" fillId="0" borderId="1" xfId="0" quotePrefix="1" applyNumberFormat="1" applyFont="1" applyBorder="1" applyAlignment="1">
      <alignment horizontal="left" vertical="center" indent="1"/>
    </xf>
    <xf numFmtId="43" fontId="6" fillId="2" borderId="4" xfId="1" quotePrefix="1" applyFont="1" applyFill="1" applyBorder="1" applyAlignment="1">
      <alignment horizontal="center" vertical="center"/>
    </xf>
    <xf numFmtId="0" fontId="4" fillId="0" borderId="0" xfId="0" quotePrefix="1" applyFont="1" applyAlignment="1">
      <alignment horizontal="left" vertical="center" indent="3"/>
    </xf>
    <xf numFmtId="0" fontId="1" fillId="0" borderId="1" xfId="0" quotePrefix="1" applyFont="1" applyBorder="1" applyAlignment="1">
      <alignment horizontal="left" vertical="center" indent="1"/>
    </xf>
    <xf numFmtId="3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38" fontId="7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vertical="center"/>
    </xf>
    <xf numFmtId="17" fontId="9" fillId="3" borderId="2" xfId="1" quotePrefix="1" applyNumberFormat="1" applyFont="1" applyFill="1" applyBorder="1" applyAlignment="1">
      <alignment horizontal="center" vertical="center"/>
    </xf>
    <xf numFmtId="17" fontId="9" fillId="3" borderId="3" xfId="1" quotePrefix="1" applyNumberFormat="1" applyFont="1" applyFill="1" applyBorder="1" applyAlignment="1">
      <alignment horizontal="center" vertical="center"/>
    </xf>
  </cellXfs>
  <cellStyles count="7">
    <cellStyle name="Comma 2" xfId="3" xr:uid="{00000000-0005-0000-0000-000000000000}"/>
    <cellStyle name="Normal" xfId="0" builtinId="0"/>
    <cellStyle name="Normal 2" xfId="5" xr:uid="{5010C375-0C61-496A-AD31-6F579624552D}"/>
    <cellStyle name="Normal 2 2" xfId="6" xr:uid="{DA9C1DF5-FF07-4F7D-A712-AE49F67509EE}"/>
    <cellStyle name="Normal 3" xfId="2" xr:uid="{00000000-0005-0000-0000-000002000000}"/>
    <cellStyle name="Normal 3 2" xfId="4" xr:uid="{00000000-0005-0000-0000-000003000000}"/>
    <cellStyle name="Vírgula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72760</xdr:colOff>
      <xdr:row>4</xdr:row>
      <xdr:rowOff>134213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CFBAF57-50ED-4429-9919-8E6FE394D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3333"/>
          <a:ext cx="1280583" cy="548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4</xdr:col>
      <xdr:colOff>95672</xdr:colOff>
      <xdr:row>4</xdr:row>
      <xdr:rowOff>130403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78E192C-C19D-4175-B958-E595706A8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3333"/>
          <a:ext cx="1280583" cy="5480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170179</xdr:colOff>
      <xdr:row>4</xdr:row>
      <xdr:rowOff>130403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F2ADA3-6501-4BAD-8F3C-486B1E742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3333"/>
          <a:ext cx="1280583" cy="548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66FF66"/>
    <pageSetUpPr autoPageBreaks="0" fitToPage="1"/>
  </sheetPr>
  <dimension ref="A1:AA305"/>
  <sheetViews>
    <sheetView showGridLines="0" tabSelected="1" zoomScale="80" zoomScaleNormal="80" workbookViewId="0">
      <pane ySplit="7" topLeftCell="A8" activePane="bottomLeft" state="frozen"/>
      <selection activeCell="Z7" sqref="Z7"/>
      <selection pane="bottomLeft" activeCell="E11" sqref="E11"/>
    </sheetView>
  </sheetViews>
  <sheetFormatPr defaultColWidth="9.140625" defaultRowHeight="17.100000000000001" customHeight="1" outlineLevelCol="1" x14ac:dyDescent="0.2"/>
  <cols>
    <col min="1" max="1" width="7.5703125" style="1" bestFit="1" customWidth="1"/>
    <col min="2" max="2" width="6" style="1" bestFit="1" customWidth="1"/>
    <col min="3" max="3" width="4.42578125" style="1" bestFit="1" customWidth="1"/>
    <col min="4" max="4" width="4.140625" style="1" bestFit="1" customWidth="1"/>
    <col min="5" max="6" width="25.7109375" style="2" customWidth="1"/>
    <col min="7" max="7" width="11" style="17" customWidth="1"/>
    <col min="8" max="25" width="9.42578125" style="17" customWidth="1" outlineLevel="1"/>
    <col min="26" max="27" width="6.7109375" style="1" customWidth="1"/>
    <col min="28" max="16384" width="9.140625" style="1"/>
  </cols>
  <sheetData>
    <row r="1" spans="1:27" ht="17.100000000000001" customHeight="1" x14ac:dyDescent="0.2"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8"/>
      <c r="AA1" s="28"/>
    </row>
    <row r="2" spans="1:27" ht="17.100000000000001" customHeight="1" x14ac:dyDescent="0.2">
      <c r="F2" s="3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7" ht="17.100000000000001" customHeight="1" x14ac:dyDescent="0.2">
      <c r="B3" s="9"/>
      <c r="C3" s="9"/>
      <c r="D3" s="9"/>
      <c r="E3" s="24" t="s">
        <v>0</v>
      </c>
      <c r="F3" s="9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20"/>
      <c r="AA3" s="20"/>
    </row>
    <row r="4" spans="1:27" ht="17.100000000000001" customHeight="1" x14ac:dyDescent="0.2">
      <c r="B4" s="4"/>
      <c r="C4" s="4"/>
      <c r="D4" s="4"/>
      <c r="E4" s="26"/>
    </row>
    <row r="5" spans="1:27" ht="17.100000000000001" customHeight="1" x14ac:dyDescent="0.2">
      <c r="B5" s="8"/>
      <c r="C5" s="8"/>
      <c r="D5" s="8"/>
      <c r="E5" s="51" t="s">
        <v>569</v>
      </c>
      <c r="F5" s="25"/>
      <c r="G5" s="41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1"/>
      <c r="AA5" s="21"/>
    </row>
    <row r="6" spans="1:27" ht="17.100000000000001" customHeight="1" x14ac:dyDescent="0.2">
      <c r="H6" s="57" t="s">
        <v>474</v>
      </c>
      <c r="I6" s="58"/>
      <c r="J6" s="34" t="s">
        <v>473</v>
      </c>
      <c r="K6" s="57" t="s">
        <v>475</v>
      </c>
      <c r="L6" s="58"/>
      <c r="M6" s="57" t="s">
        <v>493</v>
      </c>
      <c r="N6" s="58"/>
      <c r="O6" s="57" t="s">
        <v>506</v>
      </c>
      <c r="P6" s="58"/>
      <c r="Q6" s="57" t="s">
        <v>508</v>
      </c>
      <c r="R6" s="58"/>
      <c r="S6" s="34" t="s">
        <v>511</v>
      </c>
      <c r="T6" s="34" t="s">
        <v>514</v>
      </c>
      <c r="U6" s="34" t="s">
        <v>516</v>
      </c>
      <c r="V6" s="34" t="s">
        <v>517</v>
      </c>
      <c r="W6" s="57" t="s">
        <v>558</v>
      </c>
      <c r="X6" s="58"/>
      <c r="Y6" s="34" t="s">
        <v>566</v>
      </c>
    </row>
    <row r="7" spans="1:27" ht="17.100000000000001" customHeight="1" x14ac:dyDescent="0.2">
      <c r="A7" s="37"/>
      <c r="B7" s="29" t="s">
        <v>4</v>
      </c>
      <c r="C7" s="29" t="s">
        <v>282</v>
      </c>
      <c r="D7" s="31" t="s">
        <v>124</v>
      </c>
      <c r="E7" s="13" t="s">
        <v>1</v>
      </c>
      <c r="F7" s="13" t="s">
        <v>5</v>
      </c>
      <c r="G7" s="18" t="s">
        <v>2</v>
      </c>
      <c r="H7" s="36" t="s">
        <v>377</v>
      </c>
      <c r="I7" s="50" t="s">
        <v>501</v>
      </c>
      <c r="J7" s="50" t="s">
        <v>502</v>
      </c>
      <c r="K7" s="50" t="s">
        <v>476</v>
      </c>
      <c r="L7" s="50" t="s">
        <v>503</v>
      </c>
      <c r="M7" s="50" t="s">
        <v>389</v>
      </c>
      <c r="N7" s="50" t="s">
        <v>504</v>
      </c>
      <c r="O7" s="50" t="s">
        <v>391</v>
      </c>
      <c r="P7" s="50" t="s">
        <v>505</v>
      </c>
      <c r="Q7" s="50" t="s">
        <v>394</v>
      </c>
      <c r="R7" s="50" t="s">
        <v>507</v>
      </c>
      <c r="S7" s="50" t="s">
        <v>512</v>
      </c>
      <c r="T7" s="50" t="s">
        <v>111</v>
      </c>
      <c r="U7" s="50" t="s">
        <v>285</v>
      </c>
      <c r="V7" s="50" t="s">
        <v>556</v>
      </c>
      <c r="W7" s="36" t="s">
        <v>315</v>
      </c>
      <c r="X7" s="50" t="s">
        <v>562</v>
      </c>
      <c r="Y7" s="50" t="s">
        <v>565</v>
      </c>
      <c r="Z7" s="30" t="s">
        <v>124</v>
      </c>
      <c r="AA7" s="30" t="s">
        <v>3</v>
      </c>
    </row>
    <row r="8" spans="1:27" ht="17.100000000000001" customHeight="1" x14ac:dyDescent="0.2">
      <c r="A8" s="38">
        <f t="shared" ref="A8:A71" si="0">C8-B8</f>
        <v>0</v>
      </c>
      <c r="B8" s="5">
        <v>1</v>
      </c>
      <c r="C8" s="5">
        <v>1</v>
      </c>
      <c r="D8" s="5">
        <f>RANK(Z8,Z:Z)</f>
        <v>1</v>
      </c>
      <c r="E8" s="32" t="s">
        <v>6</v>
      </c>
      <c r="F8" s="32" t="s">
        <v>278</v>
      </c>
      <c r="G8" s="12">
        <v>879</v>
      </c>
      <c r="H8" s="12">
        <v>235</v>
      </c>
      <c r="I8" s="12"/>
      <c r="J8" s="12"/>
      <c r="K8" s="12">
        <v>254</v>
      </c>
      <c r="L8" s="12"/>
      <c r="M8" s="12">
        <v>235</v>
      </c>
      <c r="N8" s="12"/>
      <c r="O8" s="12">
        <v>180</v>
      </c>
      <c r="P8" s="12"/>
      <c r="Q8" s="12">
        <v>135</v>
      </c>
      <c r="R8" s="12" t="s">
        <v>102</v>
      </c>
      <c r="S8" s="12"/>
      <c r="T8" s="12">
        <v>336</v>
      </c>
      <c r="U8" s="12"/>
      <c r="V8" s="12"/>
      <c r="W8" s="12">
        <v>300</v>
      </c>
      <c r="X8" s="12"/>
      <c r="Y8" s="12"/>
      <c r="Z8" s="40">
        <f>SUM(U8:Y8)</f>
        <v>300</v>
      </c>
      <c r="AA8" s="40">
        <f>SUM(H8:Y8)</f>
        <v>1675</v>
      </c>
    </row>
    <row r="9" spans="1:27" ht="17.100000000000001" customHeight="1" x14ac:dyDescent="0.2">
      <c r="A9" s="38">
        <f t="shared" si="0"/>
        <v>1</v>
      </c>
      <c r="B9" s="5">
        <v>2</v>
      </c>
      <c r="C9" s="5">
        <v>3</v>
      </c>
      <c r="D9" s="5">
        <f>RANK(Z9,Z:Z)</f>
        <v>4</v>
      </c>
      <c r="E9" s="32" t="s">
        <v>184</v>
      </c>
      <c r="F9" s="32" t="s">
        <v>220</v>
      </c>
      <c r="G9" s="12">
        <v>2342</v>
      </c>
      <c r="H9" s="12">
        <v>260</v>
      </c>
      <c r="I9" s="12"/>
      <c r="J9" s="12"/>
      <c r="K9" s="12">
        <v>211</v>
      </c>
      <c r="L9" s="12"/>
      <c r="M9" s="12">
        <v>120</v>
      </c>
      <c r="N9" s="12"/>
      <c r="O9" s="12">
        <v>260</v>
      </c>
      <c r="P9" s="12"/>
      <c r="Q9" s="12">
        <v>180</v>
      </c>
      <c r="R9" s="12" t="s">
        <v>102</v>
      </c>
      <c r="S9" s="12"/>
      <c r="T9" s="12">
        <v>279</v>
      </c>
      <c r="U9" s="12"/>
      <c r="V9" s="12"/>
      <c r="W9" s="12">
        <v>235</v>
      </c>
      <c r="X9" s="12"/>
      <c r="Y9" s="12"/>
      <c r="Z9" s="40">
        <f>SUM(U9:Y9)</f>
        <v>235</v>
      </c>
      <c r="AA9" s="40">
        <f>SUM(H9:Y9)</f>
        <v>1545</v>
      </c>
    </row>
    <row r="10" spans="1:27" ht="16.5" customHeight="1" x14ac:dyDescent="0.2">
      <c r="A10" s="38">
        <f t="shared" si="0"/>
        <v>-1</v>
      </c>
      <c r="B10" s="5">
        <v>3</v>
      </c>
      <c r="C10" s="5">
        <v>2</v>
      </c>
      <c r="D10" s="5">
        <f>RANK(Z10,Z:Z)</f>
        <v>5</v>
      </c>
      <c r="E10" s="32" t="s">
        <v>7</v>
      </c>
      <c r="F10" s="32" t="s">
        <v>278</v>
      </c>
      <c r="G10" s="12">
        <v>1360</v>
      </c>
      <c r="H10" s="12">
        <v>220</v>
      </c>
      <c r="I10" s="12"/>
      <c r="J10" s="12"/>
      <c r="K10" s="12">
        <v>280</v>
      </c>
      <c r="L10" s="12"/>
      <c r="M10" s="12">
        <v>180</v>
      </c>
      <c r="N10" s="12"/>
      <c r="O10" s="12">
        <v>300</v>
      </c>
      <c r="P10" s="12"/>
      <c r="Q10" s="12">
        <v>300</v>
      </c>
      <c r="R10" s="12" t="s">
        <v>102</v>
      </c>
      <c r="S10" s="12"/>
      <c r="T10" s="12" t="s">
        <v>102</v>
      </c>
      <c r="U10" s="12"/>
      <c r="V10" s="12"/>
      <c r="W10" s="12">
        <v>220</v>
      </c>
      <c r="X10" s="12"/>
      <c r="Y10" s="12"/>
      <c r="Z10" s="40">
        <f>SUM(U10:Y10)</f>
        <v>220</v>
      </c>
      <c r="AA10" s="40">
        <f>SUM(H10:Y10)</f>
        <v>1500</v>
      </c>
    </row>
    <row r="11" spans="1:27" ht="17.100000000000001" customHeight="1" x14ac:dyDescent="0.2">
      <c r="A11" s="38">
        <f t="shared" si="0"/>
        <v>0</v>
      </c>
      <c r="B11" s="5">
        <v>4</v>
      </c>
      <c r="C11" s="5">
        <v>4</v>
      </c>
      <c r="D11" s="5">
        <f>RANK(Z11,Z:Z)</f>
        <v>43</v>
      </c>
      <c r="E11" s="32" t="s">
        <v>48</v>
      </c>
      <c r="F11" s="32" t="s">
        <v>93</v>
      </c>
      <c r="G11" s="12">
        <v>1956</v>
      </c>
      <c r="H11" s="12">
        <v>300</v>
      </c>
      <c r="I11" s="12"/>
      <c r="J11" s="12"/>
      <c r="K11" s="12">
        <v>223</v>
      </c>
      <c r="L11" s="12"/>
      <c r="M11" s="12">
        <v>135</v>
      </c>
      <c r="N11" s="12">
        <v>4</v>
      </c>
      <c r="O11" s="12">
        <v>235</v>
      </c>
      <c r="P11" s="12">
        <v>5</v>
      </c>
      <c r="Q11" s="12">
        <v>180</v>
      </c>
      <c r="R11" s="12">
        <v>7</v>
      </c>
      <c r="S11" s="12">
        <v>5</v>
      </c>
      <c r="T11" s="12">
        <v>204</v>
      </c>
      <c r="U11" s="12"/>
      <c r="V11" s="12"/>
      <c r="W11" s="12">
        <v>65</v>
      </c>
      <c r="X11" s="12">
        <v>15</v>
      </c>
      <c r="Y11" s="12">
        <v>7</v>
      </c>
      <c r="Z11" s="40">
        <f>SUM(U11:Y11)</f>
        <v>87</v>
      </c>
      <c r="AA11" s="40">
        <f>SUM(H11:Y11)</f>
        <v>1385</v>
      </c>
    </row>
    <row r="12" spans="1:27" ht="17.100000000000001" customHeight="1" x14ac:dyDescent="0.2">
      <c r="A12" s="38">
        <f t="shared" si="0"/>
        <v>0</v>
      </c>
      <c r="B12" s="5">
        <v>5</v>
      </c>
      <c r="C12" s="5">
        <v>5</v>
      </c>
      <c r="D12" s="5">
        <f>RANK(Z12,Z:Z)</f>
        <v>34</v>
      </c>
      <c r="E12" s="32" t="s">
        <v>23</v>
      </c>
      <c r="F12" s="32" t="s">
        <v>9</v>
      </c>
      <c r="G12" s="12">
        <v>1000</v>
      </c>
      <c r="H12" s="12">
        <v>180</v>
      </c>
      <c r="I12" s="12"/>
      <c r="J12" s="12"/>
      <c r="K12" s="12">
        <v>350</v>
      </c>
      <c r="L12" s="12"/>
      <c r="M12" s="12">
        <v>85</v>
      </c>
      <c r="N12" s="12"/>
      <c r="O12" s="12">
        <v>135</v>
      </c>
      <c r="P12" s="12">
        <v>9</v>
      </c>
      <c r="Q12" s="12">
        <v>135</v>
      </c>
      <c r="R12" s="12" t="s">
        <v>102</v>
      </c>
      <c r="S12" s="12">
        <v>10</v>
      </c>
      <c r="T12" s="12">
        <v>370</v>
      </c>
      <c r="U12" s="12"/>
      <c r="V12" s="12">
        <v>12</v>
      </c>
      <c r="W12" s="12">
        <v>75</v>
      </c>
      <c r="X12" s="12">
        <v>10</v>
      </c>
      <c r="Y12" s="12">
        <v>7</v>
      </c>
      <c r="Z12" s="40">
        <f>SUM(U12:Y12)</f>
        <v>104</v>
      </c>
      <c r="AA12" s="40">
        <f>SUM(H12:Y12)</f>
        <v>1378</v>
      </c>
    </row>
    <row r="13" spans="1:27" ht="17.100000000000001" customHeight="1" x14ac:dyDescent="0.2">
      <c r="A13" s="38">
        <f t="shared" si="0"/>
        <v>2</v>
      </c>
      <c r="B13" s="5">
        <v>6</v>
      </c>
      <c r="C13" s="5">
        <v>8</v>
      </c>
      <c r="D13" s="5">
        <f>RANK(Z13,Z:Z)</f>
        <v>2</v>
      </c>
      <c r="E13" s="49" t="s">
        <v>284</v>
      </c>
      <c r="F13" s="32" t="s">
        <v>278</v>
      </c>
      <c r="G13" s="12">
        <v>1955</v>
      </c>
      <c r="H13" s="12">
        <v>170</v>
      </c>
      <c r="I13" s="12"/>
      <c r="J13" s="12"/>
      <c r="K13" s="12">
        <v>153</v>
      </c>
      <c r="L13" s="12"/>
      <c r="M13" s="12">
        <v>180</v>
      </c>
      <c r="N13" s="12"/>
      <c r="O13" s="12">
        <v>65</v>
      </c>
      <c r="P13" s="12"/>
      <c r="Q13" s="12">
        <v>235</v>
      </c>
      <c r="R13" s="12" t="s">
        <v>102</v>
      </c>
      <c r="S13" s="12"/>
      <c r="T13" s="12">
        <v>253</v>
      </c>
      <c r="U13" s="12"/>
      <c r="V13" s="12"/>
      <c r="W13" s="12">
        <v>260</v>
      </c>
      <c r="X13" s="12"/>
      <c r="Y13" s="12"/>
      <c r="Z13" s="40">
        <f>SUM(U13:Y13)</f>
        <v>260</v>
      </c>
      <c r="AA13" s="40">
        <f>SUM(H13:Y13)</f>
        <v>1316</v>
      </c>
    </row>
    <row r="14" spans="1:27" ht="17.100000000000001" customHeight="1" x14ac:dyDescent="0.2">
      <c r="A14" s="38">
        <f t="shared" si="0"/>
        <v>2</v>
      </c>
      <c r="B14" s="5">
        <v>7</v>
      </c>
      <c r="C14" s="5">
        <v>9</v>
      </c>
      <c r="D14" s="5">
        <f>RANK(Z14,Z:Z)</f>
        <v>13</v>
      </c>
      <c r="E14" s="32" t="s">
        <v>297</v>
      </c>
      <c r="F14" s="32" t="s">
        <v>274</v>
      </c>
      <c r="G14" s="12">
        <v>2067</v>
      </c>
      <c r="H14" s="12">
        <v>180</v>
      </c>
      <c r="I14" s="12">
        <v>24</v>
      </c>
      <c r="J14" s="12">
        <v>12</v>
      </c>
      <c r="K14" s="12">
        <v>168</v>
      </c>
      <c r="L14" s="12">
        <v>19</v>
      </c>
      <c r="M14" s="12">
        <v>180</v>
      </c>
      <c r="N14" s="12">
        <v>25</v>
      </c>
      <c r="O14" s="12">
        <v>85</v>
      </c>
      <c r="P14" s="12">
        <v>5</v>
      </c>
      <c r="Q14" s="12">
        <v>120</v>
      </c>
      <c r="R14" s="12">
        <v>0</v>
      </c>
      <c r="S14" s="12"/>
      <c r="T14" s="12">
        <v>306</v>
      </c>
      <c r="U14" s="12"/>
      <c r="V14" s="12">
        <v>7</v>
      </c>
      <c r="W14" s="12">
        <v>135</v>
      </c>
      <c r="X14" s="12">
        <v>10</v>
      </c>
      <c r="Y14" s="12">
        <v>17</v>
      </c>
      <c r="Z14" s="40">
        <f>SUM(U14:Y14)</f>
        <v>169</v>
      </c>
      <c r="AA14" s="40">
        <f>SUM(H14:Y14)</f>
        <v>1293</v>
      </c>
    </row>
    <row r="15" spans="1:27" ht="17.100000000000001" customHeight="1" x14ac:dyDescent="0.2">
      <c r="A15" s="38">
        <f t="shared" si="0"/>
        <v>-2</v>
      </c>
      <c r="B15" s="5">
        <v>8</v>
      </c>
      <c r="C15" s="5">
        <v>6</v>
      </c>
      <c r="D15" s="5">
        <f>RANK(Z15,Z:Z)</f>
        <v>17</v>
      </c>
      <c r="E15" s="32" t="s">
        <v>11</v>
      </c>
      <c r="F15" s="32" t="s">
        <v>220</v>
      </c>
      <c r="G15" s="12">
        <v>1558</v>
      </c>
      <c r="H15" s="12">
        <v>85</v>
      </c>
      <c r="I15" s="12">
        <v>10</v>
      </c>
      <c r="J15" s="12"/>
      <c r="K15" s="12">
        <v>232</v>
      </c>
      <c r="L15" s="12"/>
      <c r="M15" s="12">
        <v>260</v>
      </c>
      <c r="N15" s="12"/>
      <c r="O15" s="12" t="s">
        <v>102</v>
      </c>
      <c r="P15" s="12"/>
      <c r="Q15" s="12">
        <v>120</v>
      </c>
      <c r="R15" s="12" t="s">
        <v>102</v>
      </c>
      <c r="S15" s="12">
        <v>12</v>
      </c>
      <c r="T15" s="12">
        <v>420</v>
      </c>
      <c r="U15" s="12"/>
      <c r="V15" s="12"/>
      <c r="W15" s="12">
        <v>135</v>
      </c>
      <c r="X15" s="12"/>
      <c r="Y15" s="12"/>
      <c r="Z15" s="40">
        <f>SUM(U15:Y15)</f>
        <v>135</v>
      </c>
      <c r="AA15" s="40">
        <f>SUM(H15:Y15)</f>
        <v>1274</v>
      </c>
    </row>
    <row r="16" spans="1:27" ht="16.5" customHeight="1" x14ac:dyDescent="0.2">
      <c r="A16" s="38">
        <f t="shared" si="0"/>
        <v>-2</v>
      </c>
      <c r="B16" s="5">
        <v>9</v>
      </c>
      <c r="C16" s="5">
        <v>7</v>
      </c>
      <c r="D16" s="5">
        <f>RANK(Z16,Z:Z)</f>
        <v>17</v>
      </c>
      <c r="E16" s="32" t="s">
        <v>125</v>
      </c>
      <c r="F16" s="49" t="s">
        <v>9</v>
      </c>
      <c r="G16" s="12">
        <v>2324</v>
      </c>
      <c r="H16" s="12">
        <v>85</v>
      </c>
      <c r="I16" s="12"/>
      <c r="J16" s="12"/>
      <c r="K16" s="12">
        <v>158</v>
      </c>
      <c r="L16" s="12"/>
      <c r="M16" s="12">
        <v>85</v>
      </c>
      <c r="N16" s="12"/>
      <c r="O16" s="12">
        <v>220</v>
      </c>
      <c r="P16" s="12"/>
      <c r="Q16" s="12">
        <v>220</v>
      </c>
      <c r="R16" s="12" t="s">
        <v>102</v>
      </c>
      <c r="S16" s="12"/>
      <c r="T16" s="12">
        <v>219</v>
      </c>
      <c r="U16" s="12"/>
      <c r="V16" s="12"/>
      <c r="W16" s="12">
        <v>135</v>
      </c>
      <c r="X16" s="12"/>
      <c r="Y16" s="12"/>
      <c r="Z16" s="40">
        <f>SUM(U16:Y16)</f>
        <v>135</v>
      </c>
      <c r="AA16" s="40">
        <f>SUM(H16:Y16)</f>
        <v>1122</v>
      </c>
    </row>
    <row r="17" spans="1:27" ht="16.5" customHeight="1" x14ac:dyDescent="0.2">
      <c r="A17" s="38">
        <f t="shared" si="0"/>
        <v>1</v>
      </c>
      <c r="B17" s="5">
        <v>10</v>
      </c>
      <c r="C17" s="5">
        <v>11</v>
      </c>
      <c r="D17" s="5">
        <f>RANK(Z17,Z:Z)</f>
        <v>10</v>
      </c>
      <c r="E17" s="27" t="s">
        <v>113</v>
      </c>
      <c r="F17" s="32" t="s">
        <v>220</v>
      </c>
      <c r="G17" s="12">
        <v>2234</v>
      </c>
      <c r="H17" s="12">
        <v>120</v>
      </c>
      <c r="I17" s="12"/>
      <c r="J17" s="12"/>
      <c r="K17" s="12">
        <v>0</v>
      </c>
      <c r="L17" s="12"/>
      <c r="M17" s="12">
        <v>220</v>
      </c>
      <c r="N17" s="12"/>
      <c r="O17" s="12">
        <v>180</v>
      </c>
      <c r="P17" s="12"/>
      <c r="Q17" s="12">
        <v>85</v>
      </c>
      <c r="R17" s="12" t="s">
        <v>102</v>
      </c>
      <c r="S17" s="12"/>
      <c r="T17" s="12">
        <v>268</v>
      </c>
      <c r="U17" s="12"/>
      <c r="V17" s="12"/>
      <c r="W17" s="12">
        <v>180</v>
      </c>
      <c r="X17" s="12"/>
      <c r="Y17" s="12"/>
      <c r="Z17" s="40">
        <f>SUM(U17:Y17)</f>
        <v>180</v>
      </c>
      <c r="AA17" s="40">
        <f>SUM(H17:Y17)</f>
        <v>1053</v>
      </c>
    </row>
    <row r="18" spans="1:27" ht="17.100000000000001" customHeight="1" x14ac:dyDescent="0.2">
      <c r="A18" s="38">
        <f t="shared" si="0"/>
        <v>4</v>
      </c>
      <c r="B18" s="5">
        <v>11</v>
      </c>
      <c r="C18" s="5">
        <v>15</v>
      </c>
      <c r="D18" s="5">
        <f>RANK(Z18,Z:Z)</f>
        <v>3</v>
      </c>
      <c r="E18" s="32" t="s">
        <v>170</v>
      </c>
      <c r="F18" s="32" t="s">
        <v>278</v>
      </c>
      <c r="G18" s="12">
        <v>298</v>
      </c>
      <c r="H18" s="12">
        <v>50</v>
      </c>
      <c r="I18" s="12"/>
      <c r="J18" s="12"/>
      <c r="K18" s="12">
        <v>170</v>
      </c>
      <c r="L18" s="12"/>
      <c r="M18" s="12">
        <v>155</v>
      </c>
      <c r="N18" s="12"/>
      <c r="O18" s="12">
        <v>120</v>
      </c>
      <c r="P18" s="12"/>
      <c r="Q18" s="12" t="s">
        <v>509</v>
      </c>
      <c r="R18" s="12" t="s">
        <v>102</v>
      </c>
      <c r="S18" s="12"/>
      <c r="T18" s="12">
        <v>305</v>
      </c>
      <c r="U18" s="12"/>
      <c r="V18" s="12">
        <v>15</v>
      </c>
      <c r="W18" s="12">
        <v>180</v>
      </c>
      <c r="X18" s="12">
        <v>30</v>
      </c>
      <c r="Y18" s="12">
        <v>15</v>
      </c>
      <c r="Z18" s="40">
        <f>SUM(U18:Y18)</f>
        <v>240</v>
      </c>
      <c r="AA18" s="40">
        <f>SUM(H18:Y18)</f>
        <v>1040</v>
      </c>
    </row>
    <row r="19" spans="1:27" ht="16.5" customHeight="1" x14ac:dyDescent="0.2">
      <c r="A19" s="38">
        <f t="shared" si="0"/>
        <v>-2</v>
      </c>
      <c r="B19" s="5">
        <v>12</v>
      </c>
      <c r="C19" s="5">
        <v>10</v>
      </c>
      <c r="D19" s="5">
        <f>RANK(Z19,Z:Z)</f>
        <v>121</v>
      </c>
      <c r="E19" s="32" t="s">
        <v>185</v>
      </c>
      <c r="F19" s="32" t="s">
        <v>223</v>
      </c>
      <c r="G19" s="12">
        <v>2344</v>
      </c>
      <c r="H19" s="12">
        <v>135</v>
      </c>
      <c r="I19" s="12"/>
      <c r="J19" s="12"/>
      <c r="K19" s="12">
        <v>308</v>
      </c>
      <c r="L19" s="12"/>
      <c r="M19" s="12">
        <v>180</v>
      </c>
      <c r="N19" s="12"/>
      <c r="O19" s="12">
        <v>135</v>
      </c>
      <c r="P19" s="12"/>
      <c r="Q19" s="12">
        <v>85</v>
      </c>
      <c r="R19" s="12" t="s">
        <v>102</v>
      </c>
      <c r="S19" s="12"/>
      <c r="T19" s="12">
        <v>176</v>
      </c>
      <c r="U19" s="12"/>
      <c r="V19" s="12"/>
      <c r="W19" s="12" t="s">
        <v>102</v>
      </c>
      <c r="X19" s="12"/>
      <c r="Y19" s="12"/>
      <c r="Z19" s="40">
        <f>SUM(U19:Y19)</f>
        <v>0</v>
      </c>
      <c r="AA19" s="40">
        <f>SUM(H19:Y19)</f>
        <v>1019</v>
      </c>
    </row>
    <row r="20" spans="1:27" ht="17.100000000000001" customHeight="1" x14ac:dyDescent="0.2">
      <c r="A20" s="38">
        <f t="shared" si="0"/>
        <v>-1</v>
      </c>
      <c r="B20" s="5">
        <v>13</v>
      </c>
      <c r="C20" s="5">
        <v>12</v>
      </c>
      <c r="D20" s="5">
        <f>RANK(Z20,Z:Z)</f>
        <v>16</v>
      </c>
      <c r="E20" s="32" t="s">
        <v>81</v>
      </c>
      <c r="F20" s="32" t="s">
        <v>278</v>
      </c>
      <c r="G20" s="12">
        <v>71</v>
      </c>
      <c r="H20" s="12">
        <v>120</v>
      </c>
      <c r="I20" s="12"/>
      <c r="J20" s="12"/>
      <c r="K20" s="12">
        <v>255</v>
      </c>
      <c r="L20" s="12"/>
      <c r="M20" s="12">
        <v>120</v>
      </c>
      <c r="N20" s="12"/>
      <c r="O20" s="12">
        <v>120</v>
      </c>
      <c r="P20" s="12"/>
      <c r="Q20" s="12" t="s">
        <v>509</v>
      </c>
      <c r="R20" s="12">
        <v>10</v>
      </c>
      <c r="S20" s="12"/>
      <c r="T20" s="12">
        <v>236</v>
      </c>
      <c r="U20" s="12"/>
      <c r="V20" s="12"/>
      <c r="W20" s="12">
        <v>135</v>
      </c>
      <c r="X20" s="12">
        <v>12</v>
      </c>
      <c r="Y20" s="12"/>
      <c r="Z20" s="40">
        <f>SUM(U20:Y20)</f>
        <v>147</v>
      </c>
      <c r="AA20" s="40">
        <f>SUM(H20:Y20)</f>
        <v>1008</v>
      </c>
    </row>
    <row r="21" spans="1:27" ht="17.100000000000001" customHeight="1" x14ac:dyDescent="0.2">
      <c r="A21" s="38">
        <f t="shared" si="0"/>
        <v>0</v>
      </c>
      <c r="B21" s="5">
        <v>14</v>
      </c>
      <c r="C21" s="5">
        <v>14</v>
      </c>
      <c r="D21" s="5">
        <f>RANK(Z21,Z:Z)</f>
        <v>38</v>
      </c>
      <c r="E21" s="32" t="s">
        <v>117</v>
      </c>
      <c r="F21" s="32" t="s">
        <v>278</v>
      </c>
      <c r="G21" s="12">
        <v>921</v>
      </c>
      <c r="H21" s="12">
        <v>180</v>
      </c>
      <c r="I21" s="12">
        <v>12</v>
      </c>
      <c r="J21" s="12"/>
      <c r="K21" s="12">
        <v>183</v>
      </c>
      <c r="L21" s="12"/>
      <c r="M21" s="12">
        <v>85</v>
      </c>
      <c r="N21" s="12"/>
      <c r="O21" s="12">
        <v>180</v>
      </c>
      <c r="P21" s="12"/>
      <c r="Q21" s="12">
        <v>65</v>
      </c>
      <c r="R21" s="12">
        <v>22</v>
      </c>
      <c r="S21" s="12">
        <v>15</v>
      </c>
      <c r="T21" s="12">
        <v>164</v>
      </c>
      <c r="U21" s="12"/>
      <c r="V21" s="12">
        <v>19</v>
      </c>
      <c r="W21" s="12">
        <v>75</v>
      </c>
      <c r="X21" s="12"/>
      <c r="Y21" s="12"/>
      <c r="Z21" s="40">
        <f>SUM(U21:Y21)</f>
        <v>94</v>
      </c>
      <c r="AA21" s="40">
        <f>SUM(H21:Y21)</f>
        <v>1000</v>
      </c>
    </row>
    <row r="22" spans="1:27" ht="16.5" customHeight="1" x14ac:dyDescent="0.2">
      <c r="A22" s="38">
        <f t="shared" si="0"/>
        <v>-2</v>
      </c>
      <c r="B22" s="5">
        <v>15</v>
      </c>
      <c r="C22" s="5">
        <v>13</v>
      </c>
      <c r="D22" s="5">
        <f>RANK(Z22,Z:Z)</f>
        <v>8</v>
      </c>
      <c r="E22" s="32" t="s">
        <v>86</v>
      </c>
      <c r="F22" s="32" t="s">
        <v>274</v>
      </c>
      <c r="G22" s="12">
        <v>1496</v>
      </c>
      <c r="H22" s="12">
        <v>65</v>
      </c>
      <c r="I22" s="12"/>
      <c r="J22" s="12"/>
      <c r="K22" s="12">
        <v>184</v>
      </c>
      <c r="L22" s="12"/>
      <c r="M22" s="12">
        <v>200</v>
      </c>
      <c r="N22" s="12"/>
      <c r="O22" s="12">
        <v>65</v>
      </c>
      <c r="P22" s="12"/>
      <c r="Q22" s="12">
        <v>75</v>
      </c>
      <c r="R22" s="12">
        <v>9</v>
      </c>
      <c r="S22" s="12"/>
      <c r="T22" s="12">
        <v>190</v>
      </c>
      <c r="U22" s="12"/>
      <c r="V22" s="12">
        <v>12</v>
      </c>
      <c r="W22" s="12">
        <v>180</v>
      </c>
      <c r="X22" s="12"/>
      <c r="Y22" s="12"/>
      <c r="Z22" s="40">
        <f>SUM(U22:Y22)</f>
        <v>192</v>
      </c>
      <c r="AA22" s="40">
        <f>SUM(H22:Y22)</f>
        <v>980</v>
      </c>
    </row>
    <row r="23" spans="1:27" ht="17.100000000000001" customHeight="1" x14ac:dyDescent="0.2">
      <c r="A23" s="38">
        <f t="shared" si="0"/>
        <v>1</v>
      </c>
      <c r="B23" s="5">
        <v>16</v>
      </c>
      <c r="C23" s="5">
        <v>17</v>
      </c>
      <c r="D23" s="5">
        <f>RANK(Z23,Z:Z)</f>
        <v>9</v>
      </c>
      <c r="E23" s="32" t="s">
        <v>31</v>
      </c>
      <c r="F23" s="32" t="s">
        <v>9</v>
      </c>
      <c r="G23" s="12">
        <v>1902</v>
      </c>
      <c r="H23" s="12">
        <v>135</v>
      </c>
      <c r="I23" s="12"/>
      <c r="J23" s="12"/>
      <c r="K23" s="12">
        <v>147</v>
      </c>
      <c r="L23" s="12"/>
      <c r="M23" s="12">
        <v>50</v>
      </c>
      <c r="N23" s="12"/>
      <c r="O23" s="12">
        <v>155</v>
      </c>
      <c r="P23" s="12"/>
      <c r="Q23" s="12">
        <v>120</v>
      </c>
      <c r="R23" s="12" t="s">
        <v>102</v>
      </c>
      <c r="S23" s="12"/>
      <c r="T23" s="12">
        <v>171</v>
      </c>
      <c r="U23" s="12"/>
      <c r="V23" s="12"/>
      <c r="W23" s="12">
        <v>180</v>
      </c>
      <c r="X23" s="12">
        <v>9</v>
      </c>
      <c r="Y23" s="12"/>
      <c r="Z23" s="40">
        <f>SUM(U23:Y23)</f>
        <v>189</v>
      </c>
      <c r="AA23" s="40">
        <f>SUM(H23:Y23)</f>
        <v>967</v>
      </c>
    </row>
    <row r="24" spans="1:27" ht="17.100000000000001" customHeight="1" x14ac:dyDescent="0.2">
      <c r="A24" s="38">
        <f t="shared" si="0"/>
        <v>1</v>
      </c>
      <c r="B24" s="5">
        <v>17</v>
      </c>
      <c r="C24" s="5">
        <v>18</v>
      </c>
      <c r="D24" s="5">
        <f>RANK(Z24,Z:Z)</f>
        <v>21</v>
      </c>
      <c r="E24" s="32" t="s">
        <v>118</v>
      </c>
      <c r="F24" s="32" t="s">
        <v>93</v>
      </c>
      <c r="G24" s="12">
        <v>2257</v>
      </c>
      <c r="H24" s="12">
        <v>120</v>
      </c>
      <c r="I24" s="12">
        <v>14</v>
      </c>
      <c r="J24" s="12">
        <v>10</v>
      </c>
      <c r="K24" s="12">
        <v>142</v>
      </c>
      <c r="L24" s="12">
        <v>11</v>
      </c>
      <c r="M24" s="12">
        <v>75</v>
      </c>
      <c r="N24" s="12">
        <v>14</v>
      </c>
      <c r="O24" s="12">
        <v>85</v>
      </c>
      <c r="P24" s="12">
        <v>16</v>
      </c>
      <c r="Q24" s="12">
        <v>135</v>
      </c>
      <c r="R24" s="12">
        <v>13</v>
      </c>
      <c r="S24" s="12"/>
      <c r="T24" s="12">
        <v>159</v>
      </c>
      <c r="U24" s="12"/>
      <c r="V24" s="12"/>
      <c r="W24" s="12">
        <v>85</v>
      </c>
      <c r="X24" s="12">
        <v>17</v>
      </c>
      <c r="Y24" s="12">
        <v>25</v>
      </c>
      <c r="Z24" s="40">
        <f>SUM(U24:Y24)</f>
        <v>127</v>
      </c>
      <c r="AA24" s="40">
        <f>SUM(H24:Y24)</f>
        <v>921</v>
      </c>
    </row>
    <row r="25" spans="1:27" ht="17.100000000000001" customHeight="1" x14ac:dyDescent="0.2">
      <c r="A25" s="38">
        <f t="shared" si="0"/>
        <v>-2</v>
      </c>
      <c r="B25" s="5">
        <v>18</v>
      </c>
      <c r="C25" s="5">
        <v>16</v>
      </c>
      <c r="D25" s="5">
        <f>RANK(Z25,Z:Z)</f>
        <v>33</v>
      </c>
      <c r="E25" s="32" t="s">
        <v>12</v>
      </c>
      <c r="F25" s="32" t="s">
        <v>278</v>
      </c>
      <c r="G25" s="12">
        <v>310</v>
      </c>
      <c r="H25" s="12">
        <v>85</v>
      </c>
      <c r="I25" s="12"/>
      <c r="J25" s="12"/>
      <c r="K25" s="12" t="s">
        <v>102</v>
      </c>
      <c r="L25" s="12"/>
      <c r="M25" s="12">
        <v>300</v>
      </c>
      <c r="N25" s="12"/>
      <c r="O25" s="12">
        <v>135</v>
      </c>
      <c r="P25" s="12"/>
      <c r="Q25" s="12">
        <v>50</v>
      </c>
      <c r="R25" s="12" t="s">
        <v>102</v>
      </c>
      <c r="S25" s="12"/>
      <c r="T25" s="12">
        <v>244</v>
      </c>
      <c r="U25" s="12"/>
      <c r="V25" s="12">
        <v>10</v>
      </c>
      <c r="W25" s="12">
        <v>85</v>
      </c>
      <c r="X25" s="12">
        <v>10</v>
      </c>
      <c r="Y25" s="12"/>
      <c r="Z25" s="40">
        <f>SUM(U25:Y25)</f>
        <v>105</v>
      </c>
      <c r="AA25" s="40">
        <f>SUM(H25:Y25)</f>
        <v>919</v>
      </c>
    </row>
    <row r="26" spans="1:27" ht="17.100000000000001" customHeight="1" x14ac:dyDescent="0.2">
      <c r="A26" s="38">
        <f t="shared" si="0"/>
        <v>6</v>
      </c>
      <c r="B26" s="5">
        <v>19</v>
      </c>
      <c r="C26" s="5">
        <v>25</v>
      </c>
      <c r="D26" s="5">
        <f>RANK(Z26,Z:Z)</f>
        <v>54</v>
      </c>
      <c r="E26" s="32" t="s">
        <v>49</v>
      </c>
      <c r="F26" s="32" t="s">
        <v>220</v>
      </c>
      <c r="G26" s="12">
        <v>1211</v>
      </c>
      <c r="H26" s="12">
        <v>103</v>
      </c>
      <c r="I26" s="12"/>
      <c r="J26" s="12"/>
      <c r="K26" s="12" t="s">
        <v>102</v>
      </c>
      <c r="L26" s="12"/>
      <c r="M26" s="12">
        <v>120</v>
      </c>
      <c r="N26" s="12"/>
      <c r="O26" s="12">
        <v>200</v>
      </c>
      <c r="P26" s="12"/>
      <c r="Q26" s="12">
        <v>180</v>
      </c>
      <c r="R26" s="12" t="s">
        <v>102</v>
      </c>
      <c r="S26" s="12"/>
      <c r="T26" s="12">
        <v>194</v>
      </c>
      <c r="U26" s="12"/>
      <c r="V26" s="12"/>
      <c r="W26" s="12">
        <v>75</v>
      </c>
      <c r="X26" s="12"/>
      <c r="Y26" s="12"/>
      <c r="Z26" s="40">
        <f>SUM(U26:Y26)</f>
        <v>75</v>
      </c>
      <c r="AA26" s="40">
        <f>SUM(H26:Y26)</f>
        <v>872</v>
      </c>
    </row>
    <row r="27" spans="1:27" ht="17.100000000000001" customHeight="1" x14ac:dyDescent="0.2">
      <c r="A27" s="38">
        <f t="shared" si="0"/>
        <v>6</v>
      </c>
      <c r="B27" s="5">
        <v>20</v>
      </c>
      <c r="C27" s="5">
        <v>26</v>
      </c>
      <c r="D27" s="5">
        <f>RANK(Z27,Z:Z)</f>
        <v>73</v>
      </c>
      <c r="E27" s="35" t="s">
        <v>325</v>
      </c>
      <c r="F27" s="35" t="s">
        <v>9</v>
      </c>
      <c r="G27" s="12">
        <v>2604</v>
      </c>
      <c r="H27" s="12">
        <v>108</v>
      </c>
      <c r="I27" s="12">
        <v>12</v>
      </c>
      <c r="J27" s="12"/>
      <c r="K27" s="12">
        <v>168</v>
      </c>
      <c r="L27" s="12"/>
      <c r="M27" s="12">
        <v>132</v>
      </c>
      <c r="N27" s="12">
        <v>9</v>
      </c>
      <c r="O27" s="12">
        <v>61.8</v>
      </c>
      <c r="P27" s="12"/>
      <c r="Q27" s="12">
        <v>108</v>
      </c>
      <c r="R27" s="12">
        <v>7.1999999999999993</v>
      </c>
      <c r="S27" s="12"/>
      <c r="T27" s="12">
        <v>201.6</v>
      </c>
      <c r="U27" s="12"/>
      <c r="V27" s="12">
        <v>7</v>
      </c>
      <c r="W27" s="12">
        <v>50</v>
      </c>
      <c r="X27" s="12"/>
      <c r="Y27" s="12"/>
      <c r="Z27" s="40">
        <f>SUM(U27:Y27)</f>
        <v>57</v>
      </c>
      <c r="AA27" s="40">
        <f>SUM(H27:Y27)</f>
        <v>864.6</v>
      </c>
    </row>
    <row r="28" spans="1:27" ht="17.100000000000001" customHeight="1" x14ac:dyDescent="0.2">
      <c r="A28" s="38">
        <f t="shared" si="0"/>
        <v>-2</v>
      </c>
      <c r="B28" s="5">
        <v>21</v>
      </c>
      <c r="C28" s="5">
        <v>19</v>
      </c>
      <c r="D28" s="5">
        <f>RANK(Z28,Z:Z)</f>
        <v>28</v>
      </c>
      <c r="E28" s="32" t="s">
        <v>232</v>
      </c>
      <c r="F28" s="27" t="s">
        <v>93</v>
      </c>
      <c r="G28" s="12">
        <v>1965</v>
      </c>
      <c r="H28" s="12">
        <v>180</v>
      </c>
      <c r="I28" s="12"/>
      <c r="J28" s="12"/>
      <c r="K28" s="12" t="s">
        <v>102</v>
      </c>
      <c r="L28" s="12">
        <v>5</v>
      </c>
      <c r="M28" s="12">
        <v>65</v>
      </c>
      <c r="N28" s="12">
        <v>15</v>
      </c>
      <c r="O28" s="12">
        <v>85</v>
      </c>
      <c r="P28" s="12"/>
      <c r="Q28" s="12">
        <v>120</v>
      </c>
      <c r="R28" s="12">
        <v>9</v>
      </c>
      <c r="S28" s="12">
        <v>25</v>
      </c>
      <c r="T28" s="12">
        <v>222</v>
      </c>
      <c r="U28" s="12"/>
      <c r="V28" s="12">
        <v>15</v>
      </c>
      <c r="W28" s="12">
        <v>75</v>
      </c>
      <c r="X28" s="12">
        <v>15</v>
      </c>
      <c r="Y28" s="12">
        <v>12</v>
      </c>
      <c r="Z28" s="40">
        <f>SUM(U28:Y28)</f>
        <v>117</v>
      </c>
      <c r="AA28" s="40">
        <f>SUM(H28:Y28)</f>
        <v>843</v>
      </c>
    </row>
    <row r="29" spans="1:27" ht="17.100000000000001" customHeight="1" x14ac:dyDescent="0.2">
      <c r="A29" s="38">
        <f t="shared" si="0"/>
        <v>-2</v>
      </c>
      <c r="B29" s="5">
        <v>22</v>
      </c>
      <c r="C29" s="5">
        <v>20</v>
      </c>
      <c r="D29" s="5">
        <f>RANK(Z29,Z:Z)</f>
        <v>17</v>
      </c>
      <c r="E29" s="32" t="s">
        <v>120</v>
      </c>
      <c r="F29" s="32" t="s">
        <v>277</v>
      </c>
      <c r="G29" s="12">
        <v>2296</v>
      </c>
      <c r="H29" s="12">
        <v>120</v>
      </c>
      <c r="I29" s="12"/>
      <c r="J29" s="12"/>
      <c r="K29" s="12">
        <v>106</v>
      </c>
      <c r="L29" s="12">
        <v>12</v>
      </c>
      <c r="M29" s="12">
        <v>75</v>
      </c>
      <c r="N29" s="12">
        <v>24</v>
      </c>
      <c r="O29" s="12">
        <v>65</v>
      </c>
      <c r="P29" s="12"/>
      <c r="Q29" s="12">
        <v>135</v>
      </c>
      <c r="R29" s="12" t="s">
        <v>102</v>
      </c>
      <c r="S29" s="12"/>
      <c r="T29" s="12">
        <v>148</v>
      </c>
      <c r="U29" s="12"/>
      <c r="V29" s="12"/>
      <c r="W29" s="12">
        <v>120</v>
      </c>
      <c r="X29" s="12">
        <v>15</v>
      </c>
      <c r="Y29" s="12"/>
      <c r="Z29" s="40">
        <f>SUM(U29:Y29)</f>
        <v>135</v>
      </c>
      <c r="AA29" s="40">
        <f>SUM(H29:Y29)</f>
        <v>820</v>
      </c>
    </row>
    <row r="30" spans="1:27" ht="17.100000000000001" customHeight="1" x14ac:dyDescent="0.2">
      <c r="A30" s="38">
        <f t="shared" si="0"/>
        <v>-2</v>
      </c>
      <c r="B30" s="5">
        <v>23</v>
      </c>
      <c r="C30" s="5">
        <v>21</v>
      </c>
      <c r="D30" s="5">
        <f>RANK(Z30,Z:Z)</f>
        <v>12</v>
      </c>
      <c r="E30" s="32" t="s">
        <v>161</v>
      </c>
      <c r="F30" s="32" t="s">
        <v>220</v>
      </c>
      <c r="G30" s="12">
        <v>1818</v>
      </c>
      <c r="H30" s="12">
        <v>80</v>
      </c>
      <c r="I30" s="12">
        <v>5</v>
      </c>
      <c r="J30" s="12">
        <v>12</v>
      </c>
      <c r="K30" s="12">
        <v>104</v>
      </c>
      <c r="L30" s="12">
        <v>4</v>
      </c>
      <c r="M30" s="12">
        <v>33</v>
      </c>
      <c r="N30" s="12">
        <v>24</v>
      </c>
      <c r="O30" s="12">
        <v>113</v>
      </c>
      <c r="P30" s="12">
        <v>20</v>
      </c>
      <c r="Q30" s="12">
        <v>90</v>
      </c>
      <c r="R30" s="12">
        <v>22</v>
      </c>
      <c r="S30" s="12">
        <v>17</v>
      </c>
      <c r="T30" s="12">
        <v>119</v>
      </c>
      <c r="U30" s="12"/>
      <c r="V30" s="12">
        <v>17</v>
      </c>
      <c r="W30" s="12">
        <v>120</v>
      </c>
      <c r="X30" s="12">
        <v>22</v>
      </c>
      <c r="Y30" s="12">
        <v>12</v>
      </c>
      <c r="Z30" s="40">
        <f>SUM(U30:Y30)</f>
        <v>171</v>
      </c>
      <c r="AA30" s="40">
        <f>SUM(H30:Y30)</f>
        <v>814</v>
      </c>
    </row>
    <row r="31" spans="1:27" ht="16.5" customHeight="1" x14ac:dyDescent="0.2">
      <c r="A31" s="38">
        <f t="shared" si="0"/>
        <v>7</v>
      </c>
      <c r="B31" s="5">
        <v>24</v>
      </c>
      <c r="C31" s="5">
        <v>31</v>
      </c>
      <c r="D31" s="5">
        <f>RANK(Z31,Z:Z)</f>
        <v>121</v>
      </c>
      <c r="E31" s="32" t="s">
        <v>10</v>
      </c>
      <c r="F31" s="32" t="s">
        <v>277</v>
      </c>
      <c r="G31" s="12">
        <v>1030</v>
      </c>
      <c r="H31" s="12" t="s">
        <v>102</v>
      </c>
      <c r="I31" s="12"/>
      <c r="J31" s="12"/>
      <c r="K31" s="12">
        <v>143</v>
      </c>
      <c r="L31" s="12"/>
      <c r="M31" s="12" t="s">
        <v>102</v>
      </c>
      <c r="N31" s="12">
        <v>10</v>
      </c>
      <c r="O31" s="12">
        <v>170</v>
      </c>
      <c r="P31" s="12"/>
      <c r="Q31" s="12">
        <v>260</v>
      </c>
      <c r="R31" s="12" t="s">
        <v>102</v>
      </c>
      <c r="S31" s="12">
        <v>7</v>
      </c>
      <c r="T31" s="12">
        <v>221</v>
      </c>
      <c r="U31" s="12"/>
      <c r="V31" s="12"/>
      <c r="W31" s="12" t="s">
        <v>102</v>
      </c>
      <c r="X31" s="12"/>
      <c r="Y31" s="12"/>
      <c r="Z31" s="40">
        <f>SUM(U31:Y31)</f>
        <v>0</v>
      </c>
      <c r="AA31" s="40">
        <f>SUM(H31:Y31)</f>
        <v>811</v>
      </c>
    </row>
    <row r="32" spans="1:27" ht="17.100000000000001" customHeight="1" x14ac:dyDescent="0.2">
      <c r="A32" s="38">
        <f t="shared" si="0"/>
        <v>-3</v>
      </c>
      <c r="B32" s="5">
        <v>25</v>
      </c>
      <c r="C32" s="5">
        <v>22</v>
      </c>
      <c r="D32" s="5">
        <f>RANK(Z32,Z:Z)</f>
        <v>45</v>
      </c>
      <c r="E32" s="32" t="s">
        <v>77</v>
      </c>
      <c r="F32" s="32" t="s">
        <v>68</v>
      </c>
      <c r="G32" s="12">
        <v>1468</v>
      </c>
      <c r="H32" s="12">
        <v>145</v>
      </c>
      <c r="I32" s="12"/>
      <c r="J32" s="12"/>
      <c r="K32" s="12">
        <v>110</v>
      </c>
      <c r="L32" s="12"/>
      <c r="M32" s="12">
        <v>90</v>
      </c>
      <c r="N32" s="12"/>
      <c r="O32" s="12">
        <v>180</v>
      </c>
      <c r="P32" s="12"/>
      <c r="Q32" s="12">
        <v>180</v>
      </c>
      <c r="R32" s="12" t="s">
        <v>102</v>
      </c>
      <c r="S32" s="12"/>
      <c r="T32" s="12" t="s">
        <v>102</v>
      </c>
      <c r="U32" s="12"/>
      <c r="V32" s="12"/>
      <c r="W32" s="12">
        <v>85</v>
      </c>
      <c r="X32" s="12"/>
      <c r="Y32" s="12"/>
      <c r="Z32" s="40">
        <f>SUM(U32:Y32)</f>
        <v>85</v>
      </c>
      <c r="AA32" s="40">
        <f>SUM(H32:Y32)</f>
        <v>790</v>
      </c>
    </row>
    <row r="33" spans="1:27" ht="16.5" customHeight="1" x14ac:dyDescent="0.2">
      <c r="A33" s="38">
        <f t="shared" si="0"/>
        <v>1</v>
      </c>
      <c r="B33" s="5">
        <v>26</v>
      </c>
      <c r="C33" s="5">
        <v>27</v>
      </c>
      <c r="D33" s="5">
        <f>RANK(Z33,Z:Z)</f>
        <v>22</v>
      </c>
      <c r="E33" s="32" t="s">
        <v>99</v>
      </c>
      <c r="F33" s="32" t="s">
        <v>277</v>
      </c>
      <c r="G33" s="12">
        <v>1853</v>
      </c>
      <c r="H33" s="12">
        <v>120</v>
      </c>
      <c r="I33" s="12"/>
      <c r="J33" s="12"/>
      <c r="K33" s="12">
        <v>185</v>
      </c>
      <c r="L33" s="12">
        <v>5</v>
      </c>
      <c r="M33" s="12">
        <v>135</v>
      </c>
      <c r="N33" s="12"/>
      <c r="O33" s="12">
        <v>50</v>
      </c>
      <c r="P33" s="12"/>
      <c r="Q33" s="12">
        <v>43</v>
      </c>
      <c r="R33" s="12">
        <v>5</v>
      </c>
      <c r="S33" s="12"/>
      <c r="T33" s="12">
        <v>115</v>
      </c>
      <c r="U33" s="12"/>
      <c r="V33" s="12"/>
      <c r="W33" s="12">
        <v>120</v>
      </c>
      <c r="X33" s="12">
        <v>4</v>
      </c>
      <c r="Y33" s="12"/>
      <c r="Z33" s="40">
        <f>SUM(U33:Y33)</f>
        <v>124</v>
      </c>
      <c r="AA33" s="40">
        <f>SUM(H33:Y33)</f>
        <v>782</v>
      </c>
    </row>
    <row r="34" spans="1:27" ht="17.100000000000001" customHeight="1" x14ac:dyDescent="0.2">
      <c r="A34" s="38">
        <f t="shared" si="0"/>
        <v>-4</v>
      </c>
      <c r="B34" s="5">
        <v>27</v>
      </c>
      <c r="C34" s="5">
        <v>23</v>
      </c>
      <c r="D34" s="5">
        <f>RANK(Z34,Z:Z)</f>
        <v>57</v>
      </c>
      <c r="E34" s="32" t="s">
        <v>26</v>
      </c>
      <c r="F34" s="27" t="s">
        <v>93</v>
      </c>
      <c r="G34" s="12">
        <v>1044</v>
      </c>
      <c r="H34" s="12">
        <v>65</v>
      </c>
      <c r="I34" s="12"/>
      <c r="J34" s="12"/>
      <c r="K34" s="12">
        <v>147</v>
      </c>
      <c r="L34" s="12">
        <v>12</v>
      </c>
      <c r="M34" s="12">
        <v>135</v>
      </c>
      <c r="N34" s="12">
        <v>7</v>
      </c>
      <c r="O34" s="12">
        <v>85</v>
      </c>
      <c r="P34" s="12">
        <v>12</v>
      </c>
      <c r="Q34" s="12">
        <v>75</v>
      </c>
      <c r="R34" s="12">
        <v>18</v>
      </c>
      <c r="S34" s="12">
        <v>15</v>
      </c>
      <c r="T34" s="12">
        <v>128</v>
      </c>
      <c r="U34" s="12"/>
      <c r="V34" s="12"/>
      <c r="W34" s="12">
        <v>65</v>
      </c>
      <c r="X34" s="12">
        <v>5</v>
      </c>
      <c r="Y34" s="12"/>
      <c r="Z34" s="40">
        <f>SUM(U34:Y34)</f>
        <v>70</v>
      </c>
      <c r="AA34" s="40">
        <f>SUM(H34:Y34)</f>
        <v>769</v>
      </c>
    </row>
    <row r="35" spans="1:27" ht="17.100000000000001" customHeight="1" x14ac:dyDescent="0.2">
      <c r="A35" s="38">
        <f t="shared" si="0"/>
        <v>8</v>
      </c>
      <c r="B35" s="5">
        <v>28</v>
      </c>
      <c r="C35" s="5">
        <v>36</v>
      </c>
      <c r="D35" s="5">
        <f>RANK(Z35,Z:Z)</f>
        <v>52</v>
      </c>
      <c r="E35" s="35" t="s">
        <v>467</v>
      </c>
      <c r="F35" s="35" t="s">
        <v>273</v>
      </c>
      <c r="G35" s="12">
        <v>2579</v>
      </c>
      <c r="H35" s="12">
        <f>180*60%</f>
        <v>108</v>
      </c>
      <c r="I35" s="12"/>
      <c r="J35" s="12"/>
      <c r="K35" s="12">
        <f>170*60%</f>
        <v>102</v>
      </c>
      <c r="L35" s="12">
        <f>5*60%</f>
        <v>3</v>
      </c>
      <c r="M35" s="12">
        <f>260*60%</f>
        <v>156</v>
      </c>
      <c r="N35" s="12"/>
      <c r="O35" s="12">
        <f>53*60%</f>
        <v>31.799999999999997</v>
      </c>
      <c r="P35" s="12"/>
      <c r="Q35" s="12">
        <f>260*60%</f>
        <v>156</v>
      </c>
      <c r="R35" s="12" t="s">
        <v>102</v>
      </c>
      <c r="S35" s="12"/>
      <c r="T35" s="12">
        <f>219*60%</f>
        <v>131.4</v>
      </c>
      <c r="U35" s="12"/>
      <c r="V35" s="12">
        <v>7</v>
      </c>
      <c r="W35" s="12">
        <v>50</v>
      </c>
      <c r="X35" s="12">
        <v>10</v>
      </c>
      <c r="Y35" s="12">
        <v>10</v>
      </c>
      <c r="Z35" s="40">
        <f>SUM(U35:Y35)</f>
        <v>77</v>
      </c>
      <c r="AA35" s="40">
        <f>SUM(H35:Y35)</f>
        <v>765.19999999999993</v>
      </c>
    </row>
    <row r="36" spans="1:27" ht="17.100000000000001" customHeight="1" x14ac:dyDescent="0.2">
      <c r="A36" s="38">
        <f t="shared" si="0"/>
        <v>-5</v>
      </c>
      <c r="B36" s="5">
        <v>29</v>
      </c>
      <c r="C36" s="5">
        <v>24</v>
      </c>
      <c r="D36" s="5">
        <f>RANK(Z36,Z:Z)</f>
        <v>63</v>
      </c>
      <c r="E36" s="32" t="s">
        <v>515</v>
      </c>
      <c r="F36" s="32" t="s">
        <v>220</v>
      </c>
      <c r="G36" s="12">
        <v>2245</v>
      </c>
      <c r="H36" s="12">
        <v>120</v>
      </c>
      <c r="I36" s="12"/>
      <c r="J36" s="12"/>
      <c r="K36" s="12">
        <v>121</v>
      </c>
      <c r="L36" s="12">
        <v>7</v>
      </c>
      <c r="M36" s="12">
        <v>85</v>
      </c>
      <c r="N36" s="12"/>
      <c r="O36" s="12">
        <v>120</v>
      </c>
      <c r="P36" s="12"/>
      <c r="Q36" s="12">
        <v>65</v>
      </c>
      <c r="R36" s="12" t="s">
        <v>102</v>
      </c>
      <c r="S36" s="12"/>
      <c r="T36" s="12">
        <v>184</v>
      </c>
      <c r="U36" s="12"/>
      <c r="V36" s="12">
        <v>12</v>
      </c>
      <c r="W36" s="12">
        <v>50</v>
      </c>
      <c r="X36" s="12"/>
      <c r="Y36" s="12"/>
      <c r="Z36" s="40">
        <f>SUM(U36:Y36)</f>
        <v>62</v>
      </c>
      <c r="AA36" s="40">
        <f>SUM(H36:Y36)</f>
        <v>764</v>
      </c>
    </row>
    <row r="37" spans="1:27" ht="17.100000000000001" customHeight="1" x14ac:dyDescent="0.2">
      <c r="A37" s="38">
        <f t="shared" si="0"/>
        <v>0</v>
      </c>
      <c r="B37" s="5">
        <v>30</v>
      </c>
      <c r="C37" s="5">
        <v>30</v>
      </c>
      <c r="D37" s="5">
        <f>RANK(Z37,Z:Z)</f>
        <v>55</v>
      </c>
      <c r="E37" s="32" t="s">
        <v>198</v>
      </c>
      <c r="F37" s="32" t="s">
        <v>278</v>
      </c>
      <c r="G37" s="12">
        <v>2529</v>
      </c>
      <c r="H37" s="12">
        <v>155</v>
      </c>
      <c r="I37" s="12">
        <v>18</v>
      </c>
      <c r="J37" s="12"/>
      <c r="K37" s="12">
        <v>99</v>
      </c>
      <c r="L37" s="12">
        <v>15</v>
      </c>
      <c r="M37" s="12">
        <v>65</v>
      </c>
      <c r="N37" s="12">
        <v>14</v>
      </c>
      <c r="O37" s="12">
        <v>75</v>
      </c>
      <c r="P37" s="12">
        <v>10</v>
      </c>
      <c r="Q37" s="12">
        <v>65</v>
      </c>
      <c r="R37" s="12">
        <v>8</v>
      </c>
      <c r="S37" s="12"/>
      <c r="T37" s="12">
        <v>161</v>
      </c>
      <c r="U37" s="12"/>
      <c r="V37" s="12">
        <v>7</v>
      </c>
      <c r="W37" s="12">
        <v>50</v>
      </c>
      <c r="X37" s="12">
        <v>12</v>
      </c>
      <c r="Y37" s="12">
        <v>5</v>
      </c>
      <c r="Z37" s="40">
        <f>SUM(U37:Y37)</f>
        <v>74</v>
      </c>
      <c r="AA37" s="40">
        <f>SUM(H37:Y37)</f>
        <v>759</v>
      </c>
    </row>
    <row r="38" spans="1:27" ht="17.100000000000001" customHeight="1" x14ac:dyDescent="0.2">
      <c r="A38" s="38">
        <f t="shared" si="0"/>
        <v>-2</v>
      </c>
      <c r="B38" s="5">
        <v>31</v>
      </c>
      <c r="C38" s="5">
        <v>29</v>
      </c>
      <c r="D38" s="5">
        <f>RANK(Z38,Z:Z)</f>
        <v>14</v>
      </c>
      <c r="E38" s="32" t="s">
        <v>191</v>
      </c>
      <c r="F38" s="32" t="s">
        <v>9</v>
      </c>
      <c r="G38" s="12">
        <v>2507</v>
      </c>
      <c r="H38" s="12">
        <v>57</v>
      </c>
      <c r="I38" s="12"/>
      <c r="J38" s="12"/>
      <c r="K38" s="12">
        <v>77</v>
      </c>
      <c r="L38" s="12"/>
      <c r="M38" s="12">
        <v>145</v>
      </c>
      <c r="N38" s="12"/>
      <c r="O38" s="12">
        <v>50</v>
      </c>
      <c r="P38" s="12">
        <v>15</v>
      </c>
      <c r="Q38" s="12">
        <v>57</v>
      </c>
      <c r="R38" s="12">
        <v>5</v>
      </c>
      <c r="S38" s="12"/>
      <c r="T38" s="12">
        <v>146</v>
      </c>
      <c r="U38" s="12"/>
      <c r="V38" s="12"/>
      <c r="W38" s="12">
        <v>155</v>
      </c>
      <c r="X38" s="12">
        <v>12</v>
      </c>
      <c r="Y38" s="12"/>
      <c r="Z38" s="40">
        <f>SUM(U38:Y38)</f>
        <v>167</v>
      </c>
      <c r="AA38" s="40">
        <f>SUM(H38:Y38)</f>
        <v>719</v>
      </c>
    </row>
    <row r="39" spans="1:27" ht="17.100000000000001" customHeight="1" x14ac:dyDescent="0.2">
      <c r="A39" s="38">
        <f t="shared" si="0"/>
        <v>6</v>
      </c>
      <c r="B39" s="5">
        <v>32</v>
      </c>
      <c r="C39" s="5">
        <v>38</v>
      </c>
      <c r="D39" s="5">
        <f>RANK(Z39,Z:Z)</f>
        <v>34</v>
      </c>
      <c r="E39" s="35" t="s">
        <v>390</v>
      </c>
      <c r="F39" s="35" t="s">
        <v>68</v>
      </c>
      <c r="G39" s="12">
        <v>2649</v>
      </c>
      <c r="H39" s="12">
        <v>90</v>
      </c>
      <c r="I39" s="12">
        <v>25</v>
      </c>
      <c r="J39" s="12">
        <v>7</v>
      </c>
      <c r="K39" s="12">
        <v>69</v>
      </c>
      <c r="L39" s="12"/>
      <c r="M39" s="12">
        <v>120</v>
      </c>
      <c r="N39" s="12">
        <v>8</v>
      </c>
      <c r="O39" s="12">
        <v>135</v>
      </c>
      <c r="P39" s="12">
        <v>5</v>
      </c>
      <c r="Q39" s="12">
        <v>50</v>
      </c>
      <c r="R39" s="12">
        <v>15</v>
      </c>
      <c r="S39" s="12"/>
      <c r="T39" s="12">
        <v>86</v>
      </c>
      <c r="U39" s="12"/>
      <c r="V39" s="12">
        <v>14</v>
      </c>
      <c r="W39" s="12">
        <v>57</v>
      </c>
      <c r="X39" s="12">
        <v>21</v>
      </c>
      <c r="Y39" s="12">
        <v>12</v>
      </c>
      <c r="Z39" s="40">
        <f>SUM(U39:Y39)</f>
        <v>104</v>
      </c>
      <c r="AA39" s="40">
        <f>SUM(H39:Y39)</f>
        <v>714</v>
      </c>
    </row>
    <row r="40" spans="1:27" ht="17.100000000000001" customHeight="1" x14ac:dyDescent="0.2">
      <c r="A40" s="38">
        <f t="shared" si="0"/>
        <v>4</v>
      </c>
      <c r="B40" s="5">
        <v>33</v>
      </c>
      <c r="C40" s="5">
        <v>37</v>
      </c>
      <c r="D40" s="5">
        <f>RANK(Z40,Z:Z)</f>
        <v>30</v>
      </c>
      <c r="E40" s="32" t="s">
        <v>234</v>
      </c>
      <c r="F40" s="32" t="s">
        <v>220</v>
      </c>
      <c r="G40" s="12">
        <v>32</v>
      </c>
      <c r="H40" s="12">
        <v>85</v>
      </c>
      <c r="I40" s="12">
        <v>9</v>
      </c>
      <c r="J40" s="12">
        <v>15</v>
      </c>
      <c r="K40" s="12">
        <v>123</v>
      </c>
      <c r="L40" s="12">
        <v>20</v>
      </c>
      <c r="M40" s="12">
        <v>65</v>
      </c>
      <c r="N40" s="12">
        <v>22</v>
      </c>
      <c r="O40" s="12">
        <v>50</v>
      </c>
      <c r="P40" s="12">
        <v>10</v>
      </c>
      <c r="Q40" s="12">
        <v>57</v>
      </c>
      <c r="R40" s="12" t="s">
        <v>102</v>
      </c>
      <c r="S40" s="12"/>
      <c r="T40" s="12">
        <v>137</v>
      </c>
      <c r="U40" s="12"/>
      <c r="V40" s="12">
        <v>15</v>
      </c>
      <c r="W40" s="12">
        <v>65</v>
      </c>
      <c r="X40" s="12">
        <v>19</v>
      </c>
      <c r="Y40" s="12">
        <v>17</v>
      </c>
      <c r="Z40" s="40">
        <f>SUM(U40:Y40)</f>
        <v>116</v>
      </c>
      <c r="AA40" s="40">
        <f>SUM(H40:Y40)</f>
        <v>709</v>
      </c>
    </row>
    <row r="41" spans="1:27" ht="17.100000000000001" customHeight="1" x14ac:dyDescent="0.2">
      <c r="A41" s="38">
        <f t="shared" si="0"/>
        <v>-6</v>
      </c>
      <c r="B41" s="5">
        <v>34</v>
      </c>
      <c r="C41" s="5">
        <v>28</v>
      </c>
      <c r="D41" s="5">
        <f>RANK(Z41,Z:Z)</f>
        <v>73</v>
      </c>
      <c r="E41" s="32" t="s">
        <v>156</v>
      </c>
      <c r="F41" s="14" t="s">
        <v>274</v>
      </c>
      <c r="G41" s="12">
        <v>2013</v>
      </c>
      <c r="H41" s="12">
        <v>75</v>
      </c>
      <c r="I41" s="12">
        <v>15</v>
      </c>
      <c r="J41" s="12"/>
      <c r="K41" s="12">
        <v>83</v>
      </c>
      <c r="L41" s="12">
        <v>17</v>
      </c>
      <c r="M41" s="12">
        <v>50</v>
      </c>
      <c r="N41" s="12">
        <v>9</v>
      </c>
      <c r="O41" s="12">
        <v>75</v>
      </c>
      <c r="P41" s="12">
        <v>15</v>
      </c>
      <c r="Q41" s="12">
        <v>75</v>
      </c>
      <c r="R41" s="12">
        <v>7</v>
      </c>
      <c r="S41" s="12">
        <v>15</v>
      </c>
      <c r="T41" s="12">
        <v>202</v>
      </c>
      <c r="U41" s="12"/>
      <c r="V41" s="12">
        <v>15</v>
      </c>
      <c r="W41" s="12" t="s">
        <v>102</v>
      </c>
      <c r="X41" s="12">
        <v>18</v>
      </c>
      <c r="Y41" s="12">
        <v>24</v>
      </c>
      <c r="Z41" s="40">
        <f>SUM(U41:Y41)</f>
        <v>57</v>
      </c>
      <c r="AA41" s="40">
        <f>SUM(H41:Y41)</f>
        <v>695</v>
      </c>
    </row>
    <row r="42" spans="1:27" ht="17.100000000000001" customHeight="1" x14ac:dyDescent="0.2">
      <c r="A42" s="38">
        <f t="shared" si="0"/>
        <v>6</v>
      </c>
      <c r="B42" s="5">
        <v>35</v>
      </c>
      <c r="C42" s="5">
        <v>41</v>
      </c>
      <c r="D42" s="5">
        <f>RANK(Z42,Z:Z)</f>
        <v>43</v>
      </c>
      <c r="E42" s="32" t="s">
        <v>422</v>
      </c>
      <c r="F42" s="32" t="s">
        <v>398</v>
      </c>
      <c r="G42" s="12">
        <v>735</v>
      </c>
      <c r="H42" s="12">
        <v>53</v>
      </c>
      <c r="I42" s="12">
        <v>12</v>
      </c>
      <c r="J42" s="12"/>
      <c r="K42" s="12">
        <v>122</v>
      </c>
      <c r="L42" s="12">
        <v>12</v>
      </c>
      <c r="M42" s="12">
        <v>60</v>
      </c>
      <c r="N42" s="12"/>
      <c r="O42" s="12">
        <v>135</v>
      </c>
      <c r="P42" s="12"/>
      <c r="Q42" s="12">
        <v>103</v>
      </c>
      <c r="R42" s="12">
        <v>7</v>
      </c>
      <c r="S42" s="12"/>
      <c r="T42" s="12">
        <v>100</v>
      </c>
      <c r="U42" s="12"/>
      <c r="V42" s="12"/>
      <c r="W42" s="12">
        <v>57</v>
      </c>
      <c r="X42" s="12">
        <v>15</v>
      </c>
      <c r="Y42" s="12">
        <v>15</v>
      </c>
      <c r="Z42" s="40">
        <f>SUM(U42:Y42)</f>
        <v>87</v>
      </c>
      <c r="AA42" s="40">
        <f>SUM(H42:Y42)</f>
        <v>691</v>
      </c>
    </row>
    <row r="43" spans="1:27" ht="17.100000000000001" customHeight="1" x14ac:dyDescent="0.2">
      <c r="A43" s="38">
        <f t="shared" si="0"/>
        <v>-3</v>
      </c>
      <c r="B43" s="5">
        <v>36</v>
      </c>
      <c r="C43" s="5">
        <v>33</v>
      </c>
      <c r="D43" s="5">
        <f>RANK(Z43,Z:Z)</f>
        <v>6</v>
      </c>
      <c r="E43" s="32" t="s">
        <v>149</v>
      </c>
      <c r="F43" s="32" t="s">
        <v>220</v>
      </c>
      <c r="G43" s="12">
        <v>2346</v>
      </c>
      <c r="H43" s="12">
        <v>90</v>
      </c>
      <c r="I43" s="12"/>
      <c r="J43" s="12"/>
      <c r="K43" s="12">
        <v>95</v>
      </c>
      <c r="L43" s="12">
        <v>9</v>
      </c>
      <c r="M43" s="12">
        <v>57</v>
      </c>
      <c r="N43" s="12">
        <v>12</v>
      </c>
      <c r="O43" s="12">
        <v>90</v>
      </c>
      <c r="P43" s="12"/>
      <c r="Q43" s="12">
        <v>50</v>
      </c>
      <c r="R43" s="12" t="s">
        <v>102</v>
      </c>
      <c r="S43" s="12"/>
      <c r="T43" s="12">
        <v>83</v>
      </c>
      <c r="U43" s="12"/>
      <c r="V43" s="12"/>
      <c r="W43" s="12">
        <v>200</v>
      </c>
      <c r="X43" s="12"/>
      <c r="Y43" s="12"/>
      <c r="Z43" s="40">
        <f>SUM(U43:Y43)</f>
        <v>200</v>
      </c>
      <c r="AA43" s="40">
        <f>SUM(H43:Y43)</f>
        <v>686</v>
      </c>
    </row>
    <row r="44" spans="1:27" ht="16.5" customHeight="1" x14ac:dyDescent="0.2">
      <c r="A44" s="38">
        <f t="shared" si="0"/>
        <v>-2</v>
      </c>
      <c r="B44" s="5">
        <v>37</v>
      </c>
      <c r="C44" s="5">
        <v>35</v>
      </c>
      <c r="D44" s="5">
        <f>RANK(Z44,Z:Z)</f>
        <v>73</v>
      </c>
      <c r="E44" s="32" t="s">
        <v>50</v>
      </c>
      <c r="F44" s="32" t="s">
        <v>9</v>
      </c>
      <c r="G44" s="12">
        <v>2119</v>
      </c>
      <c r="H44" s="12">
        <v>135</v>
      </c>
      <c r="I44" s="12"/>
      <c r="J44" s="12"/>
      <c r="K44" s="12">
        <v>196</v>
      </c>
      <c r="L44" s="12"/>
      <c r="M44" s="12">
        <v>120</v>
      </c>
      <c r="N44" s="12"/>
      <c r="O44" s="12" t="s">
        <v>102</v>
      </c>
      <c r="P44" s="12"/>
      <c r="Q44" s="12">
        <v>65</v>
      </c>
      <c r="R44" s="12" t="s">
        <v>102</v>
      </c>
      <c r="S44" s="12"/>
      <c r="T44" s="12">
        <v>107</v>
      </c>
      <c r="U44" s="12"/>
      <c r="V44" s="12"/>
      <c r="W44" s="12">
        <v>50</v>
      </c>
      <c r="X44" s="12"/>
      <c r="Y44" s="12">
        <v>7</v>
      </c>
      <c r="Z44" s="40">
        <f>SUM(U44:Y44)</f>
        <v>57</v>
      </c>
      <c r="AA44" s="40">
        <f>SUM(H44:Y44)</f>
        <v>680</v>
      </c>
    </row>
    <row r="45" spans="1:27" ht="17.100000000000001" customHeight="1" x14ac:dyDescent="0.2">
      <c r="A45" s="38">
        <f t="shared" si="0"/>
        <v>-6</v>
      </c>
      <c r="B45" s="5">
        <v>38</v>
      </c>
      <c r="C45" s="5">
        <v>32</v>
      </c>
      <c r="D45" s="5">
        <f>RANK(Z45,Z:Z)</f>
        <v>45</v>
      </c>
      <c r="E45" s="32" t="s">
        <v>34</v>
      </c>
      <c r="F45" s="32" t="s">
        <v>277</v>
      </c>
      <c r="G45" s="12">
        <v>830</v>
      </c>
      <c r="H45" s="12">
        <v>43</v>
      </c>
      <c r="I45" s="12"/>
      <c r="J45" s="12"/>
      <c r="K45" s="12">
        <v>88</v>
      </c>
      <c r="L45" s="12"/>
      <c r="M45" s="12">
        <v>80</v>
      </c>
      <c r="N45" s="12"/>
      <c r="O45" s="12">
        <v>145</v>
      </c>
      <c r="P45" s="12"/>
      <c r="Q45" s="12">
        <v>50</v>
      </c>
      <c r="R45" s="12" t="s">
        <v>102</v>
      </c>
      <c r="S45" s="12">
        <v>10</v>
      </c>
      <c r="T45" s="12">
        <v>177</v>
      </c>
      <c r="U45" s="12"/>
      <c r="V45" s="12"/>
      <c r="W45" s="12">
        <v>85</v>
      </c>
      <c r="X45" s="12"/>
      <c r="Y45" s="12"/>
      <c r="Z45" s="40">
        <f>SUM(U45:Y45)</f>
        <v>85</v>
      </c>
      <c r="AA45" s="40">
        <f>SUM(H45:Y45)</f>
        <v>678</v>
      </c>
    </row>
    <row r="46" spans="1:27" ht="17.100000000000001" customHeight="1" x14ac:dyDescent="0.2">
      <c r="A46" s="38">
        <f t="shared" si="0"/>
        <v>0</v>
      </c>
      <c r="B46" s="5">
        <v>39</v>
      </c>
      <c r="C46" s="5">
        <v>39</v>
      </c>
      <c r="D46" s="5">
        <f>RANK(Z46,Z:Z)</f>
        <v>59</v>
      </c>
      <c r="E46" s="32" t="s">
        <v>25</v>
      </c>
      <c r="F46" s="32" t="s">
        <v>220</v>
      </c>
      <c r="G46" s="12">
        <v>1042</v>
      </c>
      <c r="H46" s="12">
        <v>50</v>
      </c>
      <c r="I46" s="12"/>
      <c r="J46" s="12"/>
      <c r="K46" s="12">
        <v>203</v>
      </c>
      <c r="L46" s="12"/>
      <c r="M46" s="12">
        <v>80</v>
      </c>
      <c r="N46" s="12"/>
      <c r="O46" s="12">
        <v>50</v>
      </c>
      <c r="P46" s="12"/>
      <c r="Q46" s="12">
        <v>85</v>
      </c>
      <c r="R46" s="12" t="s">
        <v>102</v>
      </c>
      <c r="S46" s="12"/>
      <c r="T46" s="12">
        <v>124</v>
      </c>
      <c r="U46" s="12"/>
      <c r="V46" s="12"/>
      <c r="W46" s="12">
        <v>65</v>
      </c>
      <c r="X46" s="12"/>
      <c r="Y46" s="12"/>
      <c r="Z46" s="40">
        <f>SUM(U46:Y46)</f>
        <v>65</v>
      </c>
      <c r="AA46" s="40">
        <f>SUM(H46:Y46)</f>
        <v>657</v>
      </c>
    </row>
    <row r="47" spans="1:27" ht="17.100000000000001" customHeight="1" x14ac:dyDescent="0.2">
      <c r="A47" s="38">
        <f t="shared" si="0"/>
        <v>-6</v>
      </c>
      <c r="B47" s="5">
        <v>40</v>
      </c>
      <c r="C47" s="5">
        <v>34</v>
      </c>
      <c r="D47" s="5">
        <f>RANK(Z47,Z:Z)</f>
        <v>42</v>
      </c>
      <c r="E47" s="32" t="s">
        <v>27</v>
      </c>
      <c r="F47" s="32" t="s">
        <v>277</v>
      </c>
      <c r="G47" s="12">
        <v>1684</v>
      </c>
      <c r="H47" s="12">
        <v>75</v>
      </c>
      <c r="I47" s="12"/>
      <c r="J47" s="12"/>
      <c r="K47" s="12">
        <v>71</v>
      </c>
      <c r="L47" s="12"/>
      <c r="M47" s="12">
        <v>120</v>
      </c>
      <c r="N47" s="12"/>
      <c r="O47" s="12">
        <v>80</v>
      </c>
      <c r="P47" s="12"/>
      <c r="Q47" s="12">
        <v>80</v>
      </c>
      <c r="R47" s="12" t="s">
        <v>102</v>
      </c>
      <c r="S47" s="12"/>
      <c r="T47" s="12">
        <v>133</v>
      </c>
      <c r="U47" s="12"/>
      <c r="V47" s="12"/>
      <c r="W47" s="12">
        <v>80</v>
      </c>
      <c r="X47" s="12"/>
      <c r="Y47" s="12">
        <v>9</v>
      </c>
      <c r="Z47" s="40">
        <f>SUM(U47:Y47)</f>
        <v>89</v>
      </c>
      <c r="AA47" s="40">
        <f>SUM(H47:Y47)</f>
        <v>648</v>
      </c>
    </row>
    <row r="48" spans="1:27" ht="17.100000000000001" customHeight="1" x14ac:dyDescent="0.2">
      <c r="A48" s="38">
        <f t="shared" si="0"/>
        <v>10</v>
      </c>
      <c r="B48" s="5">
        <v>41</v>
      </c>
      <c r="C48" s="5">
        <v>51</v>
      </c>
      <c r="D48" s="5">
        <f>RANK(Z48,Z:Z)</f>
        <v>63</v>
      </c>
      <c r="E48" s="32" t="s">
        <v>312</v>
      </c>
      <c r="F48" s="32" t="s">
        <v>273</v>
      </c>
      <c r="G48" s="12">
        <v>2577</v>
      </c>
      <c r="H48" s="12">
        <v>50</v>
      </c>
      <c r="I48" s="12">
        <v>12</v>
      </c>
      <c r="J48" s="12"/>
      <c r="K48" s="12">
        <v>111</v>
      </c>
      <c r="L48" s="12">
        <v>9</v>
      </c>
      <c r="M48" s="12">
        <v>50</v>
      </c>
      <c r="N48" s="12">
        <v>3</v>
      </c>
      <c r="O48" s="12">
        <v>120</v>
      </c>
      <c r="P48" s="12"/>
      <c r="Q48" s="12">
        <v>120</v>
      </c>
      <c r="R48" s="12" t="s">
        <v>102</v>
      </c>
      <c r="S48" s="12"/>
      <c r="T48" s="12">
        <v>96</v>
      </c>
      <c r="U48" s="12"/>
      <c r="V48" s="12"/>
      <c r="W48" s="12">
        <v>50</v>
      </c>
      <c r="X48" s="12"/>
      <c r="Y48" s="12">
        <v>12</v>
      </c>
      <c r="Z48" s="40">
        <f>SUM(U48:Y48)</f>
        <v>62</v>
      </c>
      <c r="AA48" s="40">
        <f>SUM(H48:Y48)</f>
        <v>633</v>
      </c>
    </row>
    <row r="49" spans="1:27" ht="17.100000000000001" customHeight="1" x14ac:dyDescent="0.2">
      <c r="A49" s="38">
        <f t="shared" si="0"/>
        <v>8</v>
      </c>
      <c r="B49" s="5">
        <v>42</v>
      </c>
      <c r="C49" s="5">
        <v>50</v>
      </c>
      <c r="D49" s="5">
        <f>RANK(Z49,Z:Z)</f>
        <v>93</v>
      </c>
      <c r="E49" s="49" t="s">
        <v>548</v>
      </c>
      <c r="F49" s="32" t="s">
        <v>276</v>
      </c>
      <c r="G49" s="12">
        <v>509</v>
      </c>
      <c r="H49" s="12">
        <v>80</v>
      </c>
      <c r="I49" s="12">
        <v>22</v>
      </c>
      <c r="J49" s="12"/>
      <c r="K49" s="12" t="s">
        <v>102</v>
      </c>
      <c r="L49" s="12"/>
      <c r="M49" s="12">
        <v>113</v>
      </c>
      <c r="N49" s="12"/>
      <c r="O49" s="12" t="s">
        <v>102</v>
      </c>
      <c r="P49" s="12">
        <v>9</v>
      </c>
      <c r="Q49" s="12">
        <v>200</v>
      </c>
      <c r="R49" s="12">
        <v>5</v>
      </c>
      <c r="S49" s="12"/>
      <c r="T49" s="12">
        <v>171</v>
      </c>
      <c r="U49" s="12"/>
      <c r="V49" s="12">
        <v>9</v>
      </c>
      <c r="W49" s="12" t="s">
        <v>102</v>
      </c>
      <c r="X49" s="12">
        <v>15</v>
      </c>
      <c r="Y49" s="12"/>
      <c r="Z49" s="40">
        <f>SUM(U49:Y49)</f>
        <v>24</v>
      </c>
      <c r="AA49" s="40">
        <f>SUM(H49:Y49)</f>
        <v>624</v>
      </c>
    </row>
    <row r="50" spans="1:27" ht="17.100000000000001" customHeight="1" x14ac:dyDescent="0.2">
      <c r="A50" s="38">
        <f t="shared" si="0"/>
        <v>2</v>
      </c>
      <c r="B50" s="5">
        <v>43</v>
      </c>
      <c r="C50" s="5">
        <v>45</v>
      </c>
      <c r="D50" s="5">
        <f>RANK(Z50,Z:Z)</f>
        <v>7</v>
      </c>
      <c r="E50" s="32" t="s">
        <v>83</v>
      </c>
      <c r="F50" s="27" t="s">
        <v>9</v>
      </c>
      <c r="G50" s="12">
        <v>1210</v>
      </c>
      <c r="H50" s="12">
        <v>57</v>
      </c>
      <c r="I50" s="12"/>
      <c r="J50" s="12"/>
      <c r="K50" s="12">
        <v>80</v>
      </c>
      <c r="L50" s="12"/>
      <c r="M50" s="12">
        <v>90</v>
      </c>
      <c r="N50" s="12">
        <v>7</v>
      </c>
      <c r="O50" s="12" t="s">
        <v>102</v>
      </c>
      <c r="P50" s="12"/>
      <c r="Q50" s="12">
        <v>57</v>
      </c>
      <c r="R50" s="12">
        <v>5</v>
      </c>
      <c r="S50" s="12"/>
      <c r="T50" s="12">
        <v>103</v>
      </c>
      <c r="U50" s="12"/>
      <c r="V50" s="12">
        <v>7</v>
      </c>
      <c r="W50" s="12">
        <v>170</v>
      </c>
      <c r="X50" s="12">
        <v>15</v>
      </c>
      <c r="Y50" s="12">
        <v>7</v>
      </c>
      <c r="Z50" s="40">
        <f>SUM(U50:Y50)</f>
        <v>199</v>
      </c>
      <c r="AA50" s="40">
        <f>SUM(H50:Y50)</f>
        <v>598</v>
      </c>
    </row>
    <row r="51" spans="1:27" ht="17.100000000000001" customHeight="1" x14ac:dyDescent="0.2">
      <c r="A51" s="38">
        <f t="shared" si="0"/>
        <v>-2</v>
      </c>
      <c r="B51" s="5">
        <v>44</v>
      </c>
      <c r="C51" s="5">
        <v>42</v>
      </c>
      <c r="D51" s="5">
        <f>RANK(Z51,Z:Z)</f>
        <v>25</v>
      </c>
      <c r="E51" s="32" t="s">
        <v>39</v>
      </c>
      <c r="F51" s="32" t="s">
        <v>278</v>
      </c>
      <c r="G51" s="12">
        <v>996</v>
      </c>
      <c r="H51" s="12" t="s">
        <v>102</v>
      </c>
      <c r="I51" s="12"/>
      <c r="J51" s="12"/>
      <c r="K51" s="12">
        <v>52</v>
      </c>
      <c r="L51" s="12"/>
      <c r="M51" s="12">
        <v>80</v>
      </c>
      <c r="N51" s="12"/>
      <c r="O51" s="12">
        <v>97</v>
      </c>
      <c r="P51" s="12"/>
      <c r="Q51" s="12">
        <v>170</v>
      </c>
      <c r="R51" s="12">
        <v>0</v>
      </c>
      <c r="S51" s="12"/>
      <c r="T51" s="12">
        <v>72</v>
      </c>
      <c r="U51" s="12"/>
      <c r="V51" s="12"/>
      <c r="W51" s="12">
        <v>120</v>
      </c>
      <c r="X51" s="12"/>
      <c r="Y51" s="12"/>
      <c r="Z51" s="40">
        <f>SUM(U51:Y51)</f>
        <v>120</v>
      </c>
      <c r="AA51" s="40">
        <f>SUM(H51:Y51)</f>
        <v>591</v>
      </c>
    </row>
    <row r="52" spans="1:27" ht="17.100000000000001" customHeight="1" x14ac:dyDescent="0.2">
      <c r="A52" s="38">
        <f t="shared" si="0"/>
        <v>-5</v>
      </c>
      <c r="B52" s="5">
        <v>45</v>
      </c>
      <c r="C52" s="5">
        <v>40</v>
      </c>
      <c r="D52" s="5">
        <f>RANK(Z52,Z:Z)</f>
        <v>15</v>
      </c>
      <c r="E52" s="32" t="s">
        <v>132</v>
      </c>
      <c r="F52" s="32" t="s">
        <v>93</v>
      </c>
      <c r="G52" s="12">
        <v>2330</v>
      </c>
      <c r="H52" s="12">
        <v>50</v>
      </c>
      <c r="I52" s="12"/>
      <c r="J52" s="12"/>
      <c r="K52" s="12">
        <v>95</v>
      </c>
      <c r="L52" s="12"/>
      <c r="M52" s="12">
        <v>57</v>
      </c>
      <c r="N52" s="12"/>
      <c r="O52" s="12">
        <v>50</v>
      </c>
      <c r="P52" s="12"/>
      <c r="Q52" s="12">
        <v>90</v>
      </c>
      <c r="R52" s="12" t="s">
        <v>102</v>
      </c>
      <c r="S52" s="12">
        <v>5</v>
      </c>
      <c r="T52" s="12">
        <v>77</v>
      </c>
      <c r="U52" s="12"/>
      <c r="V52" s="12"/>
      <c r="W52" s="12">
        <v>145</v>
      </c>
      <c r="X52" s="12">
        <v>17</v>
      </c>
      <c r="Y52" s="12"/>
      <c r="Z52" s="40">
        <f>SUM(U52:Y52)</f>
        <v>162</v>
      </c>
      <c r="AA52" s="40">
        <f>SUM(H52:Y52)</f>
        <v>586</v>
      </c>
    </row>
    <row r="53" spans="1:27" ht="17.100000000000001" customHeight="1" x14ac:dyDescent="0.2">
      <c r="A53" s="38">
        <f t="shared" si="0"/>
        <v>0</v>
      </c>
      <c r="B53" s="5">
        <v>46</v>
      </c>
      <c r="C53" s="5">
        <v>46</v>
      </c>
      <c r="D53" s="5">
        <f>RANK(Z53,Z:Z)</f>
        <v>39</v>
      </c>
      <c r="E53" s="14" t="s">
        <v>122</v>
      </c>
      <c r="F53" s="32" t="s">
        <v>220</v>
      </c>
      <c r="G53" s="12">
        <v>2292</v>
      </c>
      <c r="H53" s="12">
        <v>90</v>
      </c>
      <c r="I53" s="12"/>
      <c r="J53" s="12"/>
      <c r="K53" s="12">
        <v>161</v>
      </c>
      <c r="L53" s="12">
        <v>15</v>
      </c>
      <c r="M53" s="12">
        <v>135</v>
      </c>
      <c r="N53" s="12"/>
      <c r="O53" s="12" t="s">
        <v>102</v>
      </c>
      <c r="P53" s="12"/>
      <c r="Q53" s="12">
        <v>85</v>
      </c>
      <c r="R53" s="12" t="s">
        <v>102</v>
      </c>
      <c r="S53" s="12"/>
      <c r="T53" s="12" t="s">
        <v>102</v>
      </c>
      <c r="U53" s="12"/>
      <c r="V53" s="12"/>
      <c r="W53" s="12">
        <v>90</v>
      </c>
      <c r="X53" s="12"/>
      <c r="Y53" s="12"/>
      <c r="Z53" s="40">
        <f>SUM(U53:Y53)</f>
        <v>90</v>
      </c>
      <c r="AA53" s="40">
        <f>SUM(H53:Y53)</f>
        <v>576</v>
      </c>
    </row>
    <row r="54" spans="1:27" ht="17.100000000000001" customHeight="1" x14ac:dyDescent="0.2">
      <c r="A54" s="38">
        <f t="shared" si="0"/>
        <v>2</v>
      </c>
      <c r="B54" s="5">
        <v>47</v>
      </c>
      <c r="C54" s="5">
        <v>49</v>
      </c>
      <c r="D54" s="5">
        <f>RANK(Z54,Z:Z)</f>
        <v>39</v>
      </c>
      <c r="E54" s="32" t="s">
        <v>84</v>
      </c>
      <c r="F54" s="32" t="s">
        <v>220</v>
      </c>
      <c r="G54" s="12">
        <v>1066</v>
      </c>
      <c r="H54" s="12">
        <v>57</v>
      </c>
      <c r="I54" s="12">
        <v>5</v>
      </c>
      <c r="J54" s="12"/>
      <c r="K54" s="12">
        <v>125</v>
      </c>
      <c r="L54" s="12"/>
      <c r="M54" s="12">
        <v>33</v>
      </c>
      <c r="N54" s="12"/>
      <c r="O54" s="12" t="s">
        <v>102</v>
      </c>
      <c r="P54" s="12"/>
      <c r="Q54" s="12">
        <v>120</v>
      </c>
      <c r="R54" s="12" t="s">
        <v>102</v>
      </c>
      <c r="S54" s="12">
        <v>7</v>
      </c>
      <c r="T54" s="12">
        <v>137</v>
      </c>
      <c r="U54" s="12"/>
      <c r="V54" s="12"/>
      <c r="W54" s="12">
        <v>90</v>
      </c>
      <c r="X54" s="12"/>
      <c r="Y54" s="12"/>
      <c r="Z54" s="40">
        <f>SUM(U54:Y54)</f>
        <v>90</v>
      </c>
      <c r="AA54" s="40">
        <f>SUM(H54:Y54)</f>
        <v>574</v>
      </c>
    </row>
    <row r="55" spans="1:27" ht="17.100000000000001" customHeight="1" x14ac:dyDescent="0.2">
      <c r="A55" s="38">
        <f t="shared" si="0"/>
        <v>0</v>
      </c>
      <c r="B55" s="5">
        <v>48</v>
      </c>
      <c r="C55" s="5">
        <v>48</v>
      </c>
      <c r="D55" s="5">
        <f>RANK(Z55,Z:Z)</f>
        <v>121</v>
      </c>
      <c r="E55" s="32" t="s">
        <v>46</v>
      </c>
      <c r="F55" s="32" t="s">
        <v>278</v>
      </c>
      <c r="G55" s="12">
        <v>1017</v>
      </c>
      <c r="H55" s="12">
        <v>120</v>
      </c>
      <c r="I55" s="12"/>
      <c r="J55" s="12"/>
      <c r="K55" s="12">
        <v>114</v>
      </c>
      <c r="L55" s="12"/>
      <c r="M55" s="12">
        <v>90</v>
      </c>
      <c r="N55" s="12"/>
      <c r="O55" s="12">
        <v>120</v>
      </c>
      <c r="P55" s="12"/>
      <c r="Q55" s="12" t="s">
        <v>509</v>
      </c>
      <c r="R55" s="12" t="s">
        <v>102</v>
      </c>
      <c r="S55" s="12"/>
      <c r="T55" s="12">
        <v>125</v>
      </c>
      <c r="U55" s="12"/>
      <c r="V55" s="12"/>
      <c r="W55" s="12" t="s">
        <v>102</v>
      </c>
      <c r="X55" s="12"/>
      <c r="Y55" s="12"/>
      <c r="Z55" s="40">
        <f>SUM(U55:Y55)</f>
        <v>0</v>
      </c>
      <c r="AA55" s="40">
        <f>SUM(H55:Y55)</f>
        <v>569</v>
      </c>
    </row>
    <row r="56" spans="1:27" ht="17.100000000000001" customHeight="1" x14ac:dyDescent="0.2">
      <c r="A56" s="38">
        <f t="shared" si="0"/>
        <v>-6</v>
      </c>
      <c r="B56" s="5">
        <v>49</v>
      </c>
      <c r="C56" s="5">
        <v>43</v>
      </c>
      <c r="D56" s="5">
        <f>RANK(Z56,Z:Z)</f>
        <v>25</v>
      </c>
      <c r="E56" s="32" t="s">
        <v>17</v>
      </c>
      <c r="F56" s="32" t="s">
        <v>9</v>
      </c>
      <c r="G56" s="12">
        <v>1086</v>
      </c>
      <c r="H56" s="12">
        <v>75</v>
      </c>
      <c r="I56" s="12"/>
      <c r="J56" s="12"/>
      <c r="K56" s="12" t="s">
        <v>102</v>
      </c>
      <c r="L56" s="12">
        <v>15</v>
      </c>
      <c r="M56" s="12">
        <v>170</v>
      </c>
      <c r="N56" s="12"/>
      <c r="O56" s="12" t="s">
        <v>102</v>
      </c>
      <c r="P56" s="12"/>
      <c r="Q56" s="12" t="s">
        <v>509</v>
      </c>
      <c r="R56" s="12" t="s">
        <v>102</v>
      </c>
      <c r="S56" s="12"/>
      <c r="T56" s="12">
        <v>151</v>
      </c>
      <c r="U56" s="12"/>
      <c r="V56" s="12"/>
      <c r="W56" s="12">
        <v>120</v>
      </c>
      <c r="X56" s="12"/>
      <c r="Y56" s="12"/>
      <c r="Z56" s="40">
        <f>SUM(U56:Y56)</f>
        <v>120</v>
      </c>
      <c r="AA56" s="40">
        <f>SUM(H56:Y56)</f>
        <v>531</v>
      </c>
    </row>
    <row r="57" spans="1:27" ht="17.100000000000001" customHeight="1" x14ac:dyDescent="0.2">
      <c r="A57" s="38">
        <f t="shared" si="0"/>
        <v>-3</v>
      </c>
      <c r="B57" s="5">
        <v>50</v>
      </c>
      <c r="C57" s="5">
        <v>47</v>
      </c>
      <c r="D57" s="5">
        <f>RANK(Z57,Z:Z)</f>
        <v>39</v>
      </c>
      <c r="E57" s="32" t="s">
        <v>96</v>
      </c>
      <c r="F57" s="32" t="s">
        <v>93</v>
      </c>
      <c r="G57" s="12">
        <v>2188</v>
      </c>
      <c r="H57" s="12">
        <v>135</v>
      </c>
      <c r="I57" s="12"/>
      <c r="J57" s="12"/>
      <c r="K57" s="12">
        <v>115</v>
      </c>
      <c r="L57" s="12"/>
      <c r="M57" s="12">
        <v>65</v>
      </c>
      <c r="N57" s="12"/>
      <c r="O57" s="12">
        <v>75</v>
      </c>
      <c r="P57" s="12"/>
      <c r="Q57" s="12">
        <v>50</v>
      </c>
      <c r="R57" s="12" t="s">
        <v>102</v>
      </c>
      <c r="S57" s="12"/>
      <c r="T57" s="12" t="s">
        <v>102</v>
      </c>
      <c r="U57" s="12"/>
      <c r="V57" s="12"/>
      <c r="W57" s="12">
        <v>90</v>
      </c>
      <c r="X57" s="12"/>
      <c r="Y57" s="12"/>
      <c r="Z57" s="40">
        <f>SUM(U57:Y57)</f>
        <v>90</v>
      </c>
      <c r="AA57" s="40">
        <f>SUM(H57:Y57)</f>
        <v>530</v>
      </c>
    </row>
    <row r="58" spans="1:27" ht="17.100000000000001" customHeight="1" x14ac:dyDescent="0.2">
      <c r="A58" s="38">
        <f t="shared" si="0"/>
        <v>-7</v>
      </c>
      <c r="B58" s="5">
        <v>51</v>
      </c>
      <c r="C58" s="5">
        <v>44</v>
      </c>
      <c r="D58" s="5">
        <f>RANK(Z58,Z:Z)</f>
        <v>61</v>
      </c>
      <c r="E58" s="32" t="s">
        <v>21</v>
      </c>
      <c r="F58" s="27" t="s">
        <v>9</v>
      </c>
      <c r="G58" s="12">
        <v>2003</v>
      </c>
      <c r="H58" s="12">
        <v>75</v>
      </c>
      <c r="I58" s="12"/>
      <c r="J58" s="12"/>
      <c r="K58" s="12">
        <v>103</v>
      </c>
      <c r="L58" s="12">
        <v>9</v>
      </c>
      <c r="M58" s="12">
        <v>75</v>
      </c>
      <c r="N58" s="12"/>
      <c r="O58" s="12">
        <v>120</v>
      </c>
      <c r="P58" s="12"/>
      <c r="Q58" s="12">
        <v>75</v>
      </c>
      <c r="R58" s="12" t="s">
        <v>102</v>
      </c>
      <c r="S58" s="12"/>
      <c r="T58" s="12" t="s">
        <v>102</v>
      </c>
      <c r="U58" s="12"/>
      <c r="V58" s="12"/>
      <c r="W58" s="12">
        <v>57</v>
      </c>
      <c r="X58" s="12">
        <v>7</v>
      </c>
      <c r="Y58" s="12"/>
      <c r="Z58" s="40">
        <f>SUM(U58:Y58)</f>
        <v>64</v>
      </c>
      <c r="AA58" s="40">
        <f>SUM(H58:Y58)</f>
        <v>521</v>
      </c>
    </row>
    <row r="59" spans="1:27" ht="17.100000000000001" customHeight="1" x14ac:dyDescent="0.2">
      <c r="A59" s="38">
        <f t="shared" si="0"/>
        <v>4</v>
      </c>
      <c r="B59" s="5">
        <v>52</v>
      </c>
      <c r="C59" s="5">
        <v>56</v>
      </c>
      <c r="D59" s="5">
        <f>RANK(Z59,Z:Z)</f>
        <v>28</v>
      </c>
      <c r="E59" s="32" t="s">
        <v>344</v>
      </c>
      <c r="F59" s="32" t="s">
        <v>9</v>
      </c>
      <c r="G59" s="12">
        <v>2627</v>
      </c>
      <c r="H59" s="12">
        <v>25</v>
      </c>
      <c r="I59" s="12">
        <v>16</v>
      </c>
      <c r="J59" s="12">
        <v>7</v>
      </c>
      <c r="K59" s="12">
        <v>50</v>
      </c>
      <c r="L59" s="12">
        <v>10</v>
      </c>
      <c r="M59" s="12">
        <v>53</v>
      </c>
      <c r="N59" s="12">
        <v>12</v>
      </c>
      <c r="O59" s="12">
        <v>50</v>
      </c>
      <c r="P59" s="12">
        <v>12</v>
      </c>
      <c r="Q59" s="12">
        <v>43</v>
      </c>
      <c r="R59" s="12">
        <v>17</v>
      </c>
      <c r="S59" s="12">
        <v>20</v>
      </c>
      <c r="T59" s="12">
        <v>80</v>
      </c>
      <c r="U59" s="12"/>
      <c r="V59" s="12">
        <v>14</v>
      </c>
      <c r="W59" s="12">
        <v>80</v>
      </c>
      <c r="X59" s="12">
        <v>11</v>
      </c>
      <c r="Y59" s="12">
        <v>12</v>
      </c>
      <c r="Z59" s="40">
        <f>SUM(U59:Y59)</f>
        <v>117</v>
      </c>
      <c r="AA59" s="40">
        <f>SUM(H59:Y59)</f>
        <v>512</v>
      </c>
    </row>
    <row r="60" spans="1:27" ht="17.100000000000001" customHeight="1" x14ac:dyDescent="0.2">
      <c r="A60" s="38">
        <f t="shared" si="0"/>
        <v>5</v>
      </c>
      <c r="B60" s="5">
        <v>53</v>
      </c>
      <c r="C60" s="5">
        <v>58</v>
      </c>
      <c r="D60" s="5">
        <f>RANK(Z60,Z:Z)</f>
        <v>73</v>
      </c>
      <c r="E60" s="32" t="s">
        <v>30</v>
      </c>
      <c r="F60" s="32" t="s">
        <v>277</v>
      </c>
      <c r="G60" s="12">
        <v>260</v>
      </c>
      <c r="H60" s="12">
        <v>53</v>
      </c>
      <c r="I60" s="12"/>
      <c r="J60" s="12"/>
      <c r="K60" s="12">
        <v>37</v>
      </c>
      <c r="L60" s="12"/>
      <c r="M60" s="12">
        <v>60</v>
      </c>
      <c r="N60" s="12"/>
      <c r="O60" s="12">
        <v>90</v>
      </c>
      <c r="P60" s="12"/>
      <c r="Q60" s="12">
        <v>145</v>
      </c>
      <c r="R60" s="12" t="s">
        <v>102</v>
      </c>
      <c r="S60" s="12"/>
      <c r="T60" s="12">
        <v>69</v>
      </c>
      <c r="U60" s="12"/>
      <c r="V60" s="12"/>
      <c r="W60" s="12">
        <v>57</v>
      </c>
      <c r="X60" s="12"/>
      <c r="Y60" s="12"/>
      <c r="Z60" s="40">
        <f>SUM(U60:Y60)</f>
        <v>57</v>
      </c>
      <c r="AA60" s="40">
        <f>SUM(H60:Y60)</f>
        <v>511</v>
      </c>
    </row>
    <row r="61" spans="1:27" ht="17.100000000000001" customHeight="1" x14ac:dyDescent="0.2">
      <c r="A61" s="38">
        <f t="shared" si="0"/>
        <v>1</v>
      </c>
      <c r="B61" s="5">
        <v>54</v>
      </c>
      <c r="C61" s="5">
        <v>55</v>
      </c>
      <c r="D61" s="5">
        <f>RANK(Z61,Z:Z)</f>
        <v>25</v>
      </c>
      <c r="E61" s="32" t="s">
        <v>127</v>
      </c>
      <c r="F61" s="32" t="s">
        <v>220</v>
      </c>
      <c r="G61" s="12">
        <v>1434</v>
      </c>
      <c r="H61" s="12" t="s">
        <v>102</v>
      </c>
      <c r="I61" s="12"/>
      <c r="J61" s="12"/>
      <c r="K61" s="12">
        <v>80</v>
      </c>
      <c r="L61" s="12"/>
      <c r="M61" s="12">
        <v>80</v>
      </c>
      <c r="N61" s="12">
        <v>10</v>
      </c>
      <c r="O61" s="12" t="s">
        <v>102</v>
      </c>
      <c r="P61" s="12"/>
      <c r="Q61" s="12">
        <v>80</v>
      </c>
      <c r="R61" s="12">
        <v>12</v>
      </c>
      <c r="S61" s="12"/>
      <c r="T61" s="12">
        <v>117</v>
      </c>
      <c r="U61" s="12"/>
      <c r="V61" s="12"/>
      <c r="W61" s="12">
        <v>120</v>
      </c>
      <c r="X61" s="12"/>
      <c r="Y61" s="12"/>
      <c r="Z61" s="40">
        <f>SUM(U61:Y61)</f>
        <v>120</v>
      </c>
      <c r="AA61" s="40">
        <f>SUM(H61:Y61)</f>
        <v>499</v>
      </c>
    </row>
    <row r="62" spans="1:27" ht="17.100000000000001" customHeight="1" x14ac:dyDescent="0.2">
      <c r="A62" s="38">
        <f t="shared" si="0"/>
        <v>2</v>
      </c>
      <c r="B62" s="5">
        <v>55</v>
      </c>
      <c r="C62" s="5">
        <v>57</v>
      </c>
      <c r="D62" s="5">
        <f>RANK(Z62,Z:Z)</f>
        <v>20</v>
      </c>
      <c r="E62" s="32" t="s">
        <v>92</v>
      </c>
      <c r="F62" s="32" t="s">
        <v>274</v>
      </c>
      <c r="G62" s="12">
        <v>2018</v>
      </c>
      <c r="H62" s="12">
        <v>60</v>
      </c>
      <c r="I62" s="12"/>
      <c r="J62" s="12"/>
      <c r="K62" s="12">
        <v>47</v>
      </c>
      <c r="L62" s="12"/>
      <c r="M62" s="12">
        <v>80</v>
      </c>
      <c r="N62" s="12"/>
      <c r="O62" s="12" t="s">
        <v>102</v>
      </c>
      <c r="P62" s="12">
        <v>7</v>
      </c>
      <c r="Q62" s="12">
        <v>80</v>
      </c>
      <c r="R62" s="12" t="s">
        <v>102</v>
      </c>
      <c r="S62" s="12">
        <v>5</v>
      </c>
      <c r="T62" s="12">
        <v>85</v>
      </c>
      <c r="U62" s="12"/>
      <c r="V62" s="12">
        <v>10</v>
      </c>
      <c r="W62" s="12">
        <v>120</v>
      </c>
      <c r="X62" s="12"/>
      <c r="Y62" s="12"/>
      <c r="Z62" s="40">
        <f>SUM(U62:Y62)</f>
        <v>130</v>
      </c>
      <c r="AA62" s="40">
        <f>SUM(H62:Y62)</f>
        <v>494</v>
      </c>
    </row>
    <row r="63" spans="1:27" ht="17.100000000000001" customHeight="1" x14ac:dyDescent="0.2">
      <c r="A63" s="38">
        <f t="shared" si="0"/>
        <v>-2</v>
      </c>
      <c r="B63" s="5">
        <v>56</v>
      </c>
      <c r="C63" s="5">
        <v>54</v>
      </c>
      <c r="D63" s="5">
        <f>RANK(Z63,Z:Z)</f>
        <v>24</v>
      </c>
      <c r="E63" s="32" t="s">
        <v>33</v>
      </c>
      <c r="F63" s="27" t="s">
        <v>278</v>
      </c>
      <c r="G63" s="12">
        <v>1905</v>
      </c>
      <c r="H63" s="12">
        <v>0</v>
      </c>
      <c r="I63" s="12"/>
      <c r="J63" s="12"/>
      <c r="K63" s="12">
        <v>46</v>
      </c>
      <c r="L63" s="12">
        <v>7</v>
      </c>
      <c r="M63" s="12">
        <v>38</v>
      </c>
      <c r="N63" s="12">
        <v>10</v>
      </c>
      <c r="O63" s="12">
        <v>80</v>
      </c>
      <c r="P63" s="12">
        <v>16</v>
      </c>
      <c r="Q63" s="12">
        <v>50</v>
      </c>
      <c r="R63" s="12">
        <v>11</v>
      </c>
      <c r="S63" s="12">
        <v>7</v>
      </c>
      <c r="T63" s="12">
        <v>106</v>
      </c>
      <c r="U63" s="12"/>
      <c r="V63" s="12">
        <v>19</v>
      </c>
      <c r="W63" s="12">
        <v>90</v>
      </c>
      <c r="X63" s="12">
        <v>14</v>
      </c>
      <c r="Y63" s="12"/>
      <c r="Z63" s="40">
        <f>SUM(U63:Y63)</f>
        <v>123</v>
      </c>
      <c r="AA63" s="40">
        <f>SUM(H63:Y63)</f>
        <v>494</v>
      </c>
    </row>
    <row r="64" spans="1:27" ht="17.100000000000001" customHeight="1" x14ac:dyDescent="0.2">
      <c r="A64" s="38">
        <f t="shared" si="0"/>
        <v>-5</v>
      </c>
      <c r="B64" s="5">
        <v>57</v>
      </c>
      <c r="C64" s="5">
        <v>52</v>
      </c>
      <c r="D64" s="5">
        <f>RANK(Z64,Z:Z)</f>
        <v>63</v>
      </c>
      <c r="E64" s="32" t="s">
        <v>419</v>
      </c>
      <c r="F64" s="32" t="s">
        <v>398</v>
      </c>
      <c r="G64" s="12">
        <v>583</v>
      </c>
      <c r="H64" s="12">
        <v>25</v>
      </c>
      <c r="I64" s="12">
        <v>14</v>
      </c>
      <c r="J64" s="12"/>
      <c r="K64" s="12">
        <v>147</v>
      </c>
      <c r="L64" s="12">
        <v>7</v>
      </c>
      <c r="M64" s="12">
        <v>29</v>
      </c>
      <c r="N64" s="12">
        <v>5</v>
      </c>
      <c r="O64" s="12">
        <v>57</v>
      </c>
      <c r="P64" s="12">
        <v>7</v>
      </c>
      <c r="Q64" s="12">
        <v>33</v>
      </c>
      <c r="R64" s="12">
        <v>10</v>
      </c>
      <c r="S64" s="12"/>
      <c r="T64" s="12">
        <v>89</v>
      </c>
      <c r="U64" s="12"/>
      <c r="V64" s="12"/>
      <c r="W64" s="12">
        <v>50</v>
      </c>
      <c r="X64" s="12">
        <v>5</v>
      </c>
      <c r="Y64" s="12">
        <v>7</v>
      </c>
      <c r="Z64" s="40">
        <f>SUM(U64:Y64)</f>
        <v>62</v>
      </c>
      <c r="AA64" s="40">
        <f>SUM(H64:Y64)</f>
        <v>485</v>
      </c>
    </row>
    <row r="65" spans="1:27" ht="17.100000000000001" customHeight="1" x14ac:dyDescent="0.2">
      <c r="A65" s="38">
        <f t="shared" si="0"/>
        <v>3</v>
      </c>
      <c r="B65" s="5">
        <v>58</v>
      </c>
      <c r="C65" s="5">
        <v>61</v>
      </c>
      <c r="D65" s="5">
        <f>RANK(Z65,Z:Z)</f>
        <v>121</v>
      </c>
      <c r="E65" s="32" t="s">
        <v>78</v>
      </c>
      <c r="F65" s="32" t="s">
        <v>220</v>
      </c>
      <c r="G65" s="12">
        <v>1510</v>
      </c>
      <c r="H65" s="12">
        <v>200</v>
      </c>
      <c r="I65" s="12"/>
      <c r="J65" s="12"/>
      <c r="K65" s="12">
        <v>64</v>
      </c>
      <c r="L65" s="12">
        <v>5</v>
      </c>
      <c r="M65" s="12">
        <v>75</v>
      </c>
      <c r="N65" s="12"/>
      <c r="O65" s="12">
        <v>75</v>
      </c>
      <c r="P65" s="12"/>
      <c r="Q65" s="12">
        <v>43</v>
      </c>
      <c r="R65" s="12" t="s">
        <v>102</v>
      </c>
      <c r="S65" s="12">
        <v>7</v>
      </c>
      <c r="T65" s="12">
        <v>0</v>
      </c>
      <c r="U65" s="12"/>
      <c r="V65" s="12"/>
      <c r="W65" s="12" t="s">
        <v>102</v>
      </c>
      <c r="X65" s="12"/>
      <c r="Y65" s="12"/>
      <c r="Z65" s="40">
        <f>SUM(U65:Y65)</f>
        <v>0</v>
      </c>
      <c r="AA65" s="40">
        <f>SUM(H65:Y65)</f>
        <v>469</v>
      </c>
    </row>
    <row r="66" spans="1:27" ht="17.100000000000001" customHeight="1" x14ac:dyDescent="0.2">
      <c r="A66" s="38">
        <f t="shared" si="0"/>
        <v>3</v>
      </c>
      <c r="B66" s="5">
        <v>59</v>
      </c>
      <c r="C66" s="5">
        <v>62</v>
      </c>
      <c r="D66" s="5">
        <f>RANK(Z66,Z:Z)</f>
        <v>121</v>
      </c>
      <c r="E66" s="32" t="s">
        <v>152</v>
      </c>
      <c r="F66" s="27" t="s">
        <v>68</v>
      </c>
      <c r="G66" s="12">
        <v>1071</v>
      </c>
      <c r="H66" s="12">
        <v>57</v>
      </c>
      <c r="I66" s="12">
        <v>12</v>
      </c>
      <c r="J66" s="12"/>
      <c r="K66" s="12">
        <v>88</v>
      </c>
      <c r="L66" s="12">
        <v>10</v>
      </c>
      <c r="M66" s="12">
        <v>103</v>
      </c>
      <c r="N66" s="12"/>
      <c r="O66" s="12">
        <v>43</v>
      </c>
      <c r="P66" s="12"/>
      <c r="Q66" s="12">
        <v>155</v>
      </c>
      <c r="R66" s="12" t="s">
        <v>102</v>
      </c>
      <c r="S66" s="12"/>
      <c r="T66" s="12" t="s">
        <v>102</v>
      </c>
      <c r="U66" s="12"/>
      <c r="V66" s="12"/>
      <c r="W66" s="12" t="s">
        <v>102</v>
      </c>
      <c r="X66" s="12"/>
      <c r="Y66" s="12"/>
      <c r="Z66" s="40">
        <f>SUM(U66:Y66)</f>
        <v>0</v>
      </c>
      <c r="AA66" s="40">
        <f>SUM(H66:Y66)</f>
        <v>468</v>
      </c>
    </row>
    <row r="67" spans="1:27" ht="17.100000000000001" customHeight="1" x14ac:dyDescent="0.2">
      <c r="A67" s="38">
        <f t="shared" si="0"/>
        <v>-7</v>
      </c>
      <c r="B67" s="5">
        <v>60</v>
      </c>
      <c r="C67" s="5">
        <v>53</v>
      </c>
      <c r="D67" s="5">
        <f>RANK(Z67,Z:Z)</f>
        <v>121</v>
      </c>
      <c r="E67" s="32" t="s">
        <v>55</v>
      </c>
      <c r="F67" s="27" t="s">
        <v>68</v>
      </c>
      <c r="G67" s="12">
        <v>2004</v>
      </c>
      <c r="H67" s="12">
        <v>80</v>
      </c>
      <c r="I67" s="12"/>
      <c r="J67" s="12"/>
      <c r="K67" s="12">
        <v>73</v>
      </c>
      <c r="L67" s="12"/>
      <c r="M67" s="12">
        <v>120</v>
      </c>
      <c r="N67" s="12"/>
      <c r="O67" s="12">
        <v>80</v>
      </c>
      <c r="P67" s="12"/>
      <c r="Q67" s="12">
        <v>90</v>
      </c>
      <c r="R67" s="12" t="s">
        <v>102</v>
      </c>
      <c r="S67" s="12"/>
      <c r="T67" s="12" t="s">
        <v>102</v>
      </c>
      <c r="U67" s="12"/>
      <c r="V67" s="12"/>
      <c r="W67" s="12" t="s">
        <v>102</v>
      </c>
      <c r="X67" s="12"/>
      <c r="Y67" s="12"/>
      <c r="Z67" s="40">
        <f>SUM(U67:Y67)</f>
        <v>0</v>
      </c>
      <c r="AA67" s="40">
        <f>SUM(H67:Y67)</f>
        <v>443</v>
      </c>
    </row>
    <row r="68" spans="1:27" ht="17.100000000000001" customHeight="1" x14ac:dyDescent="0.2">
      <c r="A68" s="38">
        <f t="shared" si="0"/>
        <v>5</v>
      </c>
      <c r="B68" s="5">
        <v>61</v>
      </c>
      <c r="C68" s="5">
        <v>66</v>
      </c>
      <c r="D68" s="5">
        <f>RANK(Z68,Z:Z)</f>
        <v>80</v>
      </c>
      <c r="E68" s="32" t="s">
        <v>145</v>
      </c>
      <c r="F68" s="32" t="s">
        <v>274</v>
      </c>
      <c r="G68" s="12">
        <v>2403</v>
      </c>
      <c r="H68" s="12">
        <v>60</v>
      </c>
      <c r="I68" s="12"/>
      <c r="J68" s="12"/>
      <c r="K68" s="12">
        <v>78</v>
      </c>
      <c r="L68" s="12">
        <v>7</v>
      </c>
      <c r="M68" s="12">
        <v>22</v>
      </c>
      <c r="N68" s="12">
        <v>5</v>
      </c>
      <c r="O68" s="12" t="s">
        <v>102</v>
      </c>
      <c r="P68" s="12"/>
      <c r="Q68" s="12">
        <v>120</v>
      </c>
      <c r="R68" s="12" t="s">
        <v>102</v>
      </c>
      <c r="S68" s="12"/>
      <c r="T68" s="12">
        <v>88</v>
      </c>
      <c r="U68" s="12"/>
      <c r="V68" s="12"/>
      <c r="W68" s="12">
        <v>33</v>
      </c>
      <c r="X68" s="12">
        <v>19</v>
      </c>
      <c r="Y68" s="12"/>
      <c r="Z68" s="40">
        <f>SUM(U68:Y68)</f>
        <v>52</v>
      </c>
      <c r="AA68" s="40">
        <f>SUM(H68:Y68)</f>
        <v>432</v>
      </c>
    </row>
    <row r="69" spans="1:27" ht="17.100000000000001" customHeight="1" x14ac:dyDescent="0.2">
      <c r="A69" s="38">
        <f t="shared" si="0"/>
        <v>2</v>
      </c>
      <c r="B69" s="5">
        <v>62</v>
      </c>
      <c r="C69" s="5">
        <v>64</v>
      </c>
      <c r="D69" s="5">
        <f>RANK(Z69,Z:Z)</f>
        <v>63</v>
      </c>
      <c r="E69" s="27" t="s">
        <v>158</v>
      </c>
      <c r="F69" s="32" t="s">
        <v>276</v>
      </c>
      <c r="G69" s="12">
        <v>2443</v>
      </c>
      <c r="H69" s="12">
        <v>43</v>
      </c>
      <c r="I69" s="12">
        <v>12</v>
      </c>
      <c r="J69" s="12">
        <v>5</v>
      </c>
      <c r="K69" s="12">
        <v>62</v>
      </c>
      <c r="L69" s="12">
        <v>4</v>
      </c>
      <c r="M69" s="12">
        <v>50</v>
      </c>
      <c r="N69" s="12">
        <v>16</v>
      </c>
      <c r="O69" s="12" t="s">
        <v>102</v>
      </c>
      <c r="P69" s="12">
        <v>8</v>
      </c>
      <c r="Q69" s="12">
        <v>50</v>
      </c>
      <c r="R69" s="12">
        <v>14</v>
      </c>
      <c r="S69" s="12"/>
      <c r="T69" s="12">
        <v>97</v>
      </c>
      <c r="U69" s="12"/>
      <c r="V69" s="12">
        <v>5</v>
      </c>
      <c r="W69" s="12">
        <v>50</v>
      </c>
      <c r="X69" s="12"/>
      <c r="Y69" s="12">
        <v>7</v>
      </c>
      <c r="Z69" s="40">
        <f>SUM(U69:Y69)</f>
        <v>62</v>
      </c>
      <c r="AA69" s="40">
        <f>SUM(H69:Y69)</f>
        <v>423</v>
      </c>
    </row>
    <row r="70" spans="1:27" ht="17.100000000000001" customHeight="1" x14ac:dyDescent="0.2">
      <c r="A70" s="38">
        <f t="shared" si="0"/>
        <v>-4</v>
      </c>
      <c r="B70" s="5">
        <v>63</v>
      </c>
      <c r="C70" s="5">
        <v>59</v>
      </c>
      <c r="D70" s="5">
        <f>RANK(Z70,Z:Z)</f>
        <v>59</v>
      </c>
      <c r="E70" s="32" t="s">
        <v>316</v>
      </c>
      <c r="F70" s="32" t="s">
        <v>274</v>
      </c>
      <c r="G70" s="12">
        <v>2598</v>
      </c>
      <c r="H70" s="12">
        <v>53</v>
      </c>
      <c r="I70" s="12">
        <v>7</v>
      </c>
      <c r="J70" s="12">
        <v>7</v>
      </c>
      <c r="K70" s="12">
        <v>40</v>
      </c>
      <c r="L70" s="12">
        <v>7</v>
      </c>
      <c r="M70" s="12">
        <v>29</v>
      </c>
      <c r="N70" s="12">
        <v>14</v>
      </c>
      <c r="O70" s="12">
        <v>50</v>
      </c>
      <c r="P70" s="12"/>
      <c r="Q70" s="12">
        <v>38</v>
      </c>
      <c r="R70" s="12">
        <v>12</v>
      </c>
      <c r="S70" s="12">
        <v>5</v>
      </c>
      <c r="T70" s="12">
        <v>64</v>
      </c>
      <c r="U70" s="12"/>
      <c r="V70" s="12">
        <v>5</v>
      </c>
      <c r="W70" s="12">
        <v>43</v>
      </c>
      <c r="X70" s="12">
        <v>10</v>
      </c>
      <c r="Y70" s="12">
        <v>7</v>
      </c>
      <c r="Z70" s="40">
        <f>SUM(U70:Y70)</f>
        <v>65</v>
      </c>
      <c r="AA70" s="40">
        <f>SUM(H70:Y70)</f>
        <v>391</v>
      </c>
    </row>
    <row r="71" spans="1:27" ht="17.100000000000001" customHeight="1" x14ac:dyDescent="0.2">
      <c r="A71" s="38">
        <f t="shared" si="0"/>
        <v>3</v>
      </c>
      <c r="B71" s="5">
        <v>64</v>
      </c>
      <c r="C71" s="5">
        <v>67</v>
      </c>
      <c r="D71" s="5">
        <f>RANK(Z71,Z:Z)</f>
        <v>22</v>
      </c>
      <c r="E71" s="32" t="s">
        <v>14</v>
      </c>
      <c r="F71" s="32" t="s">
        <v>274</v>
      </c>
      <c r="G71" s="12">
        <v>878</v>
      </c>
      <c r="H71" s="12">
        <v>50</v>
      </c>
      <c r="I71" s="12"/>
      <c r="J71" s="12"/>
      <c r="K71" s="12">
        <v>74</v>
      </c>
      <c r="L71" s="12"/>
      <c r="M71" s="12">
        <v>43</v>
      </c>
      <c r="N71" s="12"/>
      <c r="O71" s="12" t="s">
        <v>102</v>
      </c>
      <c r="P71" s="12"/>
      <c r="Q71" s="12">
        <v>80</v>
      </c>
      <c r="R71" s="12" t="s">
        <v>102</v>
      </c>
      <c r="S71" s="12">
        <v>12</v>
      </c>
      <c r="T71" s="12">
        <v>0</v>
      </c>
      <c r="U71" s="12"/>
      <c r="V71" s="12"/>
      <c r="W71" s="12">
        <v>120</v>
      </c>
      <c r="X71" s="12"/>
      <c r="Y71" s="12">
        <v>4</v>
      </c>
      <c r="Z71" s="40">
        <f>SUM(U71:Y71)</f>
        <v>124</v>
      </c>
      <c r="AA71" s="40">
        <f>SUM(H71:Y71)</f>
        <v>383</v>
      </c>
    </row>
    <row r="72" spans="1:27" ht="17.100000000000001" customHeight="1" x14ac:dyDescent="0.2">
      <c r="A72" s="38">
        <f t="shared" ref="A72:A135" si="1">C72-B72</f>
        <v>9</v>
      </c>
      <c r="B72" s="5">
        <v>65</v>
      </c>
      <c r="C72" s="5">
        <v>74</v>
      </c>
      <c r="D72" s="5">
        <f>RANK(Z72,Z:Z)</f>
        <v>121</v>
      </c>
      <c r="E72" s="32" t="s">
        <v>20</v>
      </c>
      <c r="F72" s="32" t="s">
        <v>220</v>
      </c>
      <c r="G72" s="12">
        <v>1460</v>
      </c>
      <c r="H72" s="12" t="s">
        <v>102</v>
      </c>
      <c r="I72" s="12"/>
      <c r="J72" s="12"/>
      <c r="K72" s="12">
        <v>134</v>
      </c>
      <c r="L72" s="12"/>
      <c r="M72" s="12">
        <v>50</v>
      </c>
      <c r="N72" s="12"/>
      <c r="O72" s="12">
        <v>65</v>
      </c>
      <c r="P72" s="12"/>
      <c r="Q72" s="12" t="s">
        <v>509</v>
      </c>
      <c r="R72" s="12" t="s">
        <v>102</v>
      </c>
      <c r="S72" s="12"/>
      <c r="T72" s="12">
        <v>133</v>
      </c>
      <c r="U72" s="12"/>
      <c r="V72" s="12"/>
      <c r="W72" s="12" t="s">
        <v>102</v>
      </c>
      <c r="X72" s="12"/>
      <c r="Y72" s="12"/>
      <c r="Z72" s="40">
        <f>SUM(U72:Y72)</f>
        <v>0</v>
      </c>
      <c r="AA72" s="40">
        <f>SUM(H72:Y72)</f>
        <v>382</v>
      </c>
    </row>
    <row r="73" spans="1:27" ht="17.100000000000001" customHeight="1" x14ac:dyDescent="0.2">
      <c r="A73" s="38">
        <f t="shared" si="1"/>
        <v>2</v>
      </c>
      <c r="B73" s="5">
        <v>66</v>
      </c>
      <c r="C73" s="5">
        <v>68</v>
      </c>
      <c r="D73" s="5">
        <f>RANK(Z73,Z:Z)</f>
        <v>81</v>
      </c>
      <c r="E73" s="32" t="s">
        <v>179</v>
      </c>
      <c r="F73" s="32" t="s">
        <v>93</v>
      </c>
      <c r="G73" s="12">
        <v>1944</v>
      </c>
      <c r="H73" s="12">
        <v>29</v>
      </c>
      <c r="I73" s="12"/>
      <c r="J73" s="12"/>
      <c r="K73" s="12">
        <v>62</v>
      </c>
      <c r="L73" s="12"/>
      <c r="M73" s="12">
        <v>53</v>
      </c>
      <c r="N73" s="12"/>
      <c r="O73" s="12">
        <v>38</v>
      </c>
      <c r="P73" s="12">
        <v>12</v>
      </c>
      <c r="Q73" s="12">
        <v>60</v>
      </c>
      <c r="R73" s="12" t="s">
        <v>102</v>
      </c>
      <c r="S73" s="12"/>
      <c r="T73" s="12">
        <v>70</v>
      </c>
      <c r="U73" s="12"/>
      <c r="V73" s="12"/>
      <c r="W73" s="12">
        <v>43</v>
      </c>
      <c r="X73" s="12">
        <v>7</v>
      </c>
      <c r="Y73" s="12"/>
      <c r="Z73" s="40">
        <f>SUM(U73:Y73)</f>
        <v>50</v>
      </c>
      <c r="AA73" s="40">
        <f>SUM(H73:Y73)</f>
        <v>374</v>
      </c>
    </row>
    <row r="74" spans="1:27" ht="17.100000000000001" customHeight="1" x14ac:dyDescent="0.2">
      <c r="A74" s="38">
        <f t="shared" si="1"/>
        <v>11</v>
      </c>
      <c r="B74" s="5">
        <v>67</v>
      </c>
      <c r="C74" s="5">
        <v>78</v>
      </c>
      <c r="D74" s="5">
        <f>RANK(Z74,Z:Z)</f>
        <v>90</v>
      </c>
      <c r="E74" s="32" t="s">
        <v>192</v>
      </c>
      <c r="F74" s="32" t="s">
        <v>93</v>
      </c>
      <c r="G74" s="12">
        <v>2508</v>
      </c>
      <c r="H74" s="12">
        <v>135</v>
      </c>
      <c r="I74" s="12"/>
      <c r="J74" s="12"/>
      <c r="K74" s="12">
        <v>58</v>
      </c>
      <c r="L74" s="12">
        <v>5</v>
      </c>
      <c r="M74" s="12">
        <v>43</v>
      </c>
      <c r="N74" s="12">
        <v>3</v>
      </c>
      <c r="O74" s="12">
        <v>43</v>
      </c>
      <c r="P74" s="12">
        <v>4</v>
      </c>
      <c r="Q74" s="12">
        <v>33</v>
      </c>
      <c r="R74" s="12">
        <v>3</v>
      </c>
      <c r="S74" s="12">
        <v>5</v>
      </c>
      <c r="T74" s="12" t="s">
        <v>102</v>
      </c>
      <c r="U74" s="12"/>
      <c r="V74" s="12"/>
      <c r="W74" s="12">
        <v>33</v>
      </c>
      <c r="X74" s="12"/>
      <c r="Y74" s="12"/>
      <c r="Z74" s="40">
        <f>SUM(U74:Y74)</f>
        <v>33</v>
      </c>
      <c r="AA74" s="40">
        <f>SUM(H74:Y74)</f>
        <v>365</v>
      </c>
    </row>
    <row r="75" spans="1:27" ht="17.100000000000001" customHeight="1" x14ac:dyDescent="0.2">
      <c r="A75" s="38">
        <f t="shared" si="1"/>
        <v>3</v>
      </c>
      <c r="B75" s="5">
        <v>68</v>
      </c>
      <c r="C75" s="5">
        <v>71</v>
      </c>
      <c r="D75" s="5">
        <f>RANK(Z75,Z:Z)</f>
        <v>58</v>
      </c>
      <c r="E75" s="32" t="s">
        <v>177</v>
      </c>
      <c r="F75" s="32" t="s">
        <v>278</v>
      </c>
      <c r="G75" s="12">
        <v>1433</v>
      </c>
      <c r="H75" s="12">
        <v>80</v>
      </c>
      <c r="I75" s="12"/>
      <c r="J75" s="12"/>
      <c r="K75" s="12" t="s">
        <v>102</v>
      </c>
      <c r="L75" s="12"/>
      <c r="M75" s="12">
        <v>80</v>
      </c>
      <c r="N75" s="12">
        <v>5</v>
      </c>
      <c r="O75" s="12" t="s">
        <v>102</v>
      </c>
      <c r="P75" s="12"/>
      <c r="Q75" s="12">
        <v>53</v>
      </c>
      <c r="R75" s="12" t="s">
        <v>102</v>
      </c>
      <c r="S75" s="12"/>
      <c r="T75" s="12">
        <v>77</v>
      </c>
      <c r="U75" s="12"/>
      <c r="V75" s="12"/>
      <c r="W75" s="12">
        <v>60</v>
      </c>
      <c r="X75" s="12">
        <v>9</v>
      </c>
      <c r="Y75" s="12"/>
      <c r="Z75" s="40">
        <f>SUM(U75:Y75)</f>
        <v>69</v>
      </c>
      <c r="AA75" s="40">
        <f>SUM(H75:Y75)</f>
        <v>364</v>
      </c>
    </row>
    <row r="76" spans="1:27" ht="17.100000000000001" customHeight="1" x14ac:dyDescent="0.2">
      <c r="A76" s="38">
        <f t="shared" si="1"/>
        <v>-4</v>
      </c>
      <c r="B76" s="5">
        <v>69</v>
      </c>
      <c r="C76" s="5">
        <v>65</v>
      </c>
      <c r="D76" s="5">
        <f>RANK(Z76,Z:Z)</f>
        <v>49</v>
      </c>
      <c r="E76" s="32" t="s">
        <v>15</v>
      </c>
      <c r="F76" s="32" t="s">
        <v>277</v>
      </c>
      <c r="G76" s="12">
        <v>1407</v>
      </c>
      <c r="H76" s="12">
        <v>0</v>
      </c>
      <c r="I76" s="12"/>
      <c r="J76" s="12"/>
      <c r="K76" s="12">
        <v>60</v>
      </c>
      <c r="L76" s="12"/>
      <c r="M76" s="12">
        <v>97</v>
      </c>
      <c r="N76" s="12">
        <v>12</v>
      </c>
      <c r="O76" s="12" t="s">
        <v>102</v>
      </c>
      <c r="P76" s="12"/>
      <c r="Q76" s="12" t="s">
        <v>509</v>
      </c>
      <c r="R76" s="12" t="s">
        <v>102</v>
      </c>
      <c r="S76" s="12"/>
      <c r="T76" s="12">
        <v>106</v>
      </c>
      <c r="U76" s="12"/>
      <c r="V76" s="12"/>
      <c r="W76" s="12">
        <v>80</v>
      </c>
      <c r="X76" s="12"/>
      <c r="Y76" s="12"/>
      <c r="Z76" s="40">
        <f>SUM(U76:Y76)</f>
        <v>80</v>
      </c>
      <c r="AA76" s="40">
        <f>SUM(H76:Y76)</f>
        <v>355</v>
      </c>
    </row>
    <row r="77" spans="1:27" ht="17.100000000000001" customHeight="1" x14ac:dyDescent="0.2">
      <c r="A77" s="38">
        <f t="shared" si="1"/>
        <v>3</v>
      </c>
      <c r="B77" s="5">
        <v>70</v>
      </c>
      <c r="C77" s="5">
        <v>73</v>
      </c>
      <c r="D77" s="5">
        <f>RANK(Z77,Z:Z)</f>
        <v>85</v>
      </c>
      <c r="E77" s="32" t="s">
        <v>103</v>
      </c>
      <c r="F77" s="32" t="s">
        <v>277</v>
      </c>
      <c r="G77" s="12">
        <v>2211</v>
      </c>
      <c r="H77" s="12">
        <v>80</v>
      </c>
      <c r="I77" s="12"/>
      <c r="J77" s="12"/>
      <c r="K77" s="12">
        <v>54</v>
      </c>
      <c r="L77" s="12">
        <v>3</v>
      </c>
      <c r="M77" s="12">
        <v>33</v>
      </c>
      <c r="N77" s="12">
        <v>8</v>
      </c>
      <c r="O77" s="12">
        <v>33</v>
      </c>
      <c r="P77" s="12">
        <v>7</v>
      </c>
      <c r="Q77" s="12">
        <v>29</v>
      </c>
      <c r="R77" s="12">
        <v>4</v>
      </c>
      <c r="S77" s="12"/>
      <c r="T77" s="12">
        <v>60</v>
      </c>
      <c r="U77" s="12"/>
      <c r="V77" s="12">
        <v>5</v>
      </c>
      <c r="W77" s="12">
        <v>33</v>
      </c>
      <c r="X77" s="12"/>
      <c r="Y77" s="12">
        <v>5</v>
      </c>
      <c r="Z77" s="40">
        <f>SUM(U77:Y77)</f>
        <v>43</v>
      </c>
      <c r="AA77" s="40">
        <f>SUM(H77:Y77)</f>
        <v>354</v>
      </c>
    </row>
    <row r="78" spans="1:27" ht="17.100000000000001" customHeight="1" x14ac:dyDescent="0.2">
      <c r="A78" s="38">
        <f t="shared" si="1"/>
        <v>-11</v>
      </c>
      <c r="B78" s="5">
        <v>71</v>
      </c>
      <c r="C78" s="5">
        <v>60</v>
      </c>
      <c r="D78" s="5">
        <f>RANK(Z78,Z:Z)</f>
        <v>105</v>
      </c>
      <c r="E78" s="32" t="s">
        <v>157</v>
      </c>
      <c r="F78" s="32" t="s">
        <v>9</v>
      </c>
      <c r="G78" s="12">
        <v>2432</v>
      </c>
      <c r="H78" s="12">
        <v>65</v>
      </c>
      <c r="I78" s="12"/>
      <c r="J78" s="12"/>
      <c r="K78" s="12">
        <v>89</v>
      </c>
      <c r="L78" s="12"/>
      <c r="M78" s="12">
        <v>50</v>
      </c>
      <c r="N78" s="12"/>
      <c r="O78" s="12">
        <v>43</v>
      </c>
      <c r="P78" s="12"/>
      <c r="Q78" s="12" t="s">
        <v>509</v>
      </c>
      <c r="R78" s="12" t="s">
        <v>102</v>
      </c>
      <c r="S78" s="12">
        <v>5</v>
      </c>
      <c r="T78" s="12">
        <v>93</v>
      </c>
      <c r="U78" s="12"/>
      <c r="V78" s="12">
        <v>9</v>
      </c>
      <c r="W78" s="12"/>
      <c r="X78" s="12"/>
      <c r="Y78" s="12"/>
      <c r="Z78" s="40">
        <f>SUM(U78:Y78)</f>
        <v>9</v>
      </c>
      <c r="AA78" s="40">
        <f>SUM(H78:Y78)</f>
        <v>354</v>
      </c>
    </row>
    <row r="79" spans="1:27" ht="16.5" customHeight="1" x14ac:dyDescent="0.2">
      <c r="A79" s="38">
        <f t="shared" si="1"/>
        <v>-3</v>
      </c>
      <c r="B79" s="5">
        <v>72</v>
      </c>
      <c r="C79" s="5">
        <v>69</v>
      </c>
      <c r="D79" s="5">
        <f>RANK(Z79,Z:Z)</f>
        <v>121</v>
      </c>
      <c r="E79" s="32" t="s">
        <v>100</v>
      </c>
      <c r="F79" s="32" t="s">
        <v>277</v>
      </c>
      <c r="G79" s="12">
        <v>1836</v>
      </c>
      <c r="H79" s="12">
        <v>50</v>
      </c>
      <c r="I79" s="12"/>
      <c r="J79" s="12"/>
      <c r="K79" s="12">
        <v>132</v>
      </c>
      <c r="L79" s="12"/>
      <c r="M79" s="12">
        <v>120</v>
      </c>
      <c r="N79" s="12"/>
      <c r="O79" s="12">
        <v>50</v>
      </c>
      <c r="P79" s="12"/>
      <c r="Q79" s="12" t="s">
        <v>509</v>
      </c>
      <c r="R79" s="12" t="s">
        <v>102</v>
      </c>
      <c r="S79" s="12"/>
      <c r="T79" s="12" t="s">
        <v>102</v>
      </c>
      <c r="U79" s="12"/>
      <c r="V79" s="12"/>
      <c r="W79" s="12" t="s">
        <v>102</v>
      </c>
      <c r="X79" s="12"/>
      <c r="Y79" s="12"/>
      <c r="Z79" s="40">
        <f>SUM(U79:Y79)</f>
        <v>0</v>
      </c>
      <c r="AA79" s="40">
        <f>SUM(H79:Y79)</f>
        <v>352</v>
      </c>
    </row>
    <row r="80" spans="1:27" ht="17.100000000000001" customHeight="1" x14ac:dyDescent="0.2">
      <c r="A80" s="38">
        <f t="shared" si="1"/>
        <v>9</v>
      </c>
      <c r="B80" s="5">
        <v>73</v>
      </c>
      <c r="C80" s="5">
        <v>82</v>
      </c>
      <c r="D80" s="5">
        <f>RANK(Z80,Z:Z)</f>
        <v>121</v>
      </c>
      <c r="E80" s="49" t="s">
        <v>396</v>
      </c>
      <c r="F80" s="32" t="s">
        <v>398</v>
      </c>
      <c r="G80" s="12">
        <v>1608</v>
      </c>
      <c r="H80" s="12">
        <v>65</v>
      </c>
      <c r="I80" s="12"/>
      <c r="J80" s="12"/>
      <c r="K80" s="12">
        <v>162</v>
      </c>
      <c r="L80" s="12"/>
      <c r="M80" s="12">
        <v>38</v>
      </c>
      <c r="N80" s="12"/>
      <c r="O80" s="12">
        <v>80</v>
      </c>
      <c r="P80" s="12"/>
      <c r="Q80" s="12" t="s">
        <v>509</v>
      </c>
      <c r="R80" s="12">
        <v>5</v>
      </c>
      <c r="S80" s="12"/>
      <c r="T80" s="12" t="s">
        <v>102</v>
      </c>
      <c r="U80" s="12"/>
      <c r="V80" s="12"/>
      <c r="W80" s="12" t="s">
        <v>102</v>
      </c>
      <c r="X80" s="12"/>
      <c r="Y80" s="12"/>
      <c r="Z80" s="40">
        <f>SUM(U80:Y80)</f>
        <v>0</v>
      </c>
      <c r="AA80" s="40">
        <f>SUM(H80:Y80)</f>
        <v>350</v>
      </c>
    </row>
    <row r="81" spans="1:27" ht="17.100000000000001" customHeight="1" x14ac:dyDescent="0.2">
      <c r="A81" s="38">
        <f t="shared" si="1"/>
        <v>12</v>
      </c>
      <c r="B81" s="5">
        <v>74</v>
      </c>
      <c r="C81" s="5">
        <v>86</v>
      </c>
      <c r="D81" s="5">
        <f>RANK(Z81,Z:Z)</f>
        <v>97</v>
      </c>
      <c r="E81" s="32" t="s">
        <v>44</v>
      </c>
      <c r="F81" s="32" t="s">
        <v>93</v>
      </c>
      <c r="G81" s="12">
        <v>782</v>
      </c>
      <c r="H81" s="12">
        <v>75</v>
      </c>
      <c r="I81" s="12">
        <v>10</v>
      </c>
      <c r="J81" s="12"/>
      <c r="K81" s="12">
        <v>71</v>
      </c>
      <c r="L81" s="12">
        <v>15</v>
      </c>
      <c r="M81" s="12">
        <v>135</v>
      </c>
      <c r="N81" s="12">
        <v>4</v>
      </c>
      <c r="O81" s="12" t="s">
        <v>102</v>
      </c>
      <c r="P81" s="12">
        <v>5</v>
      </c>
      <c r="Q81" s="12" t="s">
        <v>509</v>
      </c>
      <c r="R81" s="12" t="s">
        <v>102</v>
      </c>
      <c r="S81" s="12">
        <v>15</v>
      </c>
      <c r="T81" s="12" t="s">
        <v>102</v>
      </c>
      <c r="U81" s="12"/>
      <c r="V81" s="12"/>
      <c r="W81" s="12" t="s">
        <v>102</v>
      </c>
      <c r="X81" s="12">
        <v>7</v>
      </c>
      <c r="Y81" s="12">
        <v>9</v>
      </c>
      <c r="Z81" s="40">
        <f>SUM(U81:Y81)</f>
        <v>16</v>
      </c>
      <c r="AA81" s="40">
        <f>SUM(H81:Y81)</f>
        <v>346</v>
      </c>
    </row>
    <row r="82" spans="1:27" ht="17.100000000000001" customHeight="1" x14ac:dyDescent="0.2">
      <c r="A82" s="38">
        <f t="shared" si="1"/>
        <v>-5</v>
      </c>
      <c r="B82" s="5">
        <v>75</v>
      </c>
      <c r="C82" s="5">
        <v>70</v>
      </c>
      <c r="D82" s="5">
        <f>RANK(Z82,Z:Z)</f>
        <v>71</v>
      </c>
      <c r="E82" s="32" t="s">
        <v>194</v>
      </c>
      <c r="F82" s="32" t="s">
        <v>220</v>
      </c>
      <c r="G82" s="12">
        <v>2517</v>
      </c>
      <c r="H82" s="12">
        <v>80</v>
      </c>
      <c r="I82" s="12"/>
      <c r="J82" s="12"/>
      <c r="K82" s="12">
        <v>56</v>
      </c>
      <c r="L82" s="12"/>
      <c r="M82" s="12">
        <v>80</v>
      </c>
      <c r="N82" s="12"/>
      <c r="O82" s="12">
        <v>57</v>
      </c>
      <c r="P82" s="12"/>
      <c r="Q82" s="12" t="s">
        <v>509</v>
      </c>
      <c r="R82" s="12" t="s">
        <v>102</v>
      </c>
      <c r="S82" s="12">
        <v>9</v>
      </c>
      <c r="T82" s="12" t="s">
        <v>102</v>
      </c>
      <c r="U82" s="12"/>
      <c r="V82" s="12"/>
      <c r="W82" s="12">
        <v>43</v>
      </c>
      <c r="X82" s="12">
        <v>15</v>
      </c>
      <c r="Y82" s="12"/>
      <c r="Z82" s="40">
        <f>SUM(U82:Y82)</f>
        <v>58</v>
      </c>
      <c r="AA82" s="40">
        <f>SUM(H82:Y82)</f>
        <v>340</v>
      </c>
    </row>
    <row r="83" spans="1:27" ht="17.100000000000001" customHeight="1" x14ac:dyDescent="0.2">
      <c r="A83" s="38">
        <f t="shared" si="1"/>
        <v>-4</v>
      </c>
      <c r="B83" s="5">
        <v>76</v>
      </c>
      <c r="C83" s="5">
        <v>72</v>
      </c>
      <c r="D83" s="5">
        <f>RANK(Z83,Z:Z)</f>
        <v>49</v>
      </c>
      <c r="E83" s="49" t="s">
        <v>557</v>
      </c>
      <c r="F83" s="32" t="s">
        <v>277</v>
      </c>
      <c r="G83" s="12">
        <v>1958</v>
      </c>
      <c r="H83" s="12">
        <v>60</v>
      </c>
      <c r="I83" s="12"/>
      <c r="J83" s="12"/>
      <c r="K83" s="12" t="s">
        <v>102</v>
      </c>
      <c r="L83" s="12"/>
      <c r="M83" s="12">
        <v>53</v>
      </c>
      <c r="N83" s="12"/>
      <c r="O83" s="12">
        <v>90</v>
      </c>
      <c r="P83" s="12"/>
      <c r="Q83" s="12">
        <v>43</v>
      </c>
      <c r="R83" s="12" t="s">
        <v>102</v>
      </c>
      <c r="S83" s="12">
        <v>5</v>
      </c>
      <c r="T83" s="12" t="s">
        <v>102</v>
      </c>
      <c r="U83" s="12"/>
      <c r="V83" s="12"/>
      <c r="W83" s="12">
        <v>80</v>
      </c>
      <c r="X83" s="12"/>
      <c r="Y83" s="12"/>
      <c r="Z83" s="40">
        <f>SUM(U83:Y83)</f>
        <v>80</v>
      </c>
      <c r="AA83" s="40">
        <f>SUM(H83:Y83)</f>
        <v>331</v>
      </c>
    </row>
    <row r="84" spans="1:27" ht="17.100000000000001" customHeight="1" x14ac:dyDescent="0.2">
      <c r="A84" s="38">
        <f t="shared" si="1"/>
        <v>-14</v>
      </c>
      <c r="B84" s="5">
        <v>77</v>
      </c>
      <c r="C84" s="5">
        <v>63</v>
      </c>
      <c r="D84" s="5">
        <f>RANK(Z84,Z:Z)</f>
        <v>101</v>
      </c>
      <c r="E84" s="32" t="s">
        <v>423</v>
      </c>
      <c r="F84" s="32" t="s">
        <v>398</v>
      </c>
      <c r="G84" s="12">
        <v>738</v>
      </c>
      <c r="H84" s="12" t="s">
        <v>102</v>
      </c>
      <c r="I84" s="12">
        <v>5</v>
      </c>
      <c r="J84" s="12"/>
      <c r="K84" s="12">
        <v>184</v>
      </c>
      <c r="L84" s="12">
        <v>7</v>
      </c>
      <c r="M84" s="12" t="s">
        <v>102</v>
      </c>
      <c r="N84" s="12"/>
      <c r="O84" s="12" t="s">
        <v>102</v>
      </c>
      <c r="P84" s="12"/>
      <c r="Q84" s="12">
        <v>113</v>
      </c>
      <c r="R84" s="12">
        <v>10</v>
      </c>
      <c r="S84" s="12"/>
      <c r="T84" s="12" t="s">
        <v>102</v>
      </c>
      <c r="U84" s="12"/>
      <c r="V84" s="12"/>
      <c r="W84" s="12" t="s">
        <v>102</v>
      </c>
      <c r="X84" s="12">
        <v>7</v>
      </c>
      <c r="Y84" s="12">
        <v>5</v>
      </c>
      <c r="Z84" s="40">
        <f>SUM(U84:Y84)</f>
        <v>12</v>
      </c>
      <c r="AA84" s="40">
        <f>SUM(H84:Y84)</f>
        <v>331</v>
      </c>
    </row>
    <row r="85" spans="1:27" ht="17.100000000000001" customHeight="1" x14ac:dyDescent="0.2">
      <c r="A85" s="38">
        <f t="shared" si="1"/>
        <v>-2</v>
      </c>
      <c r="B85" s="5">
        <v>78</v>
      </c>
      <c r="C85" s="5">
        <v>76</v>
      </c>
      <c r="D85" s="5">
        <f>RANK(Z85,Z:Z)</f>
        <v>32</v>
      </c>
      <c r="E85" s="32" t="s">
        <v>319</v>
      </c>
      <c r="F85" s="32" t="s">
        <v>9</v>
      </c>
      <c r="G85" s="12">
        <v>2600</v>
      </c>
      <c r="H85" s="12">
        <v>33</v>
      </c>
      <c r="I85" s="12">
        <v>11</v>
      </c>
      <c r="J85" s="12"/>
      <c r="K85" s="12">
        <v>0</v>
      </c>
      <c r="L85" s="12">
        <v>7</v>
      </c>
      <c r="M85" s="12">
        <v>29</v>
      </c>
      <c r="N85" s="12">
        <v>7</v>
      </c>
      <c r="O85" s="12" t="s">
        <v>102</v>
      </c>
      <c r="P85" s="12"/>
      <c r="Q85" s="12">
        <v>60</v>
      </c>
      <c r="R85" s="12" t="s">
        <v>102</v>
      </c>
      <c r="S85" s="12"/>
      <c r="T85" s="12">
        <v>68</v>
      </c>
      <c r="U85" s="12"/>
      <c r="V85" s="12">
        <v>5</v>
      </c>
      <c r="W85" s="12">
        <v>97</v>
      </c>
      <c r="X85" s="12">
        <v>4</v>
      </c>
      <c r="Y85" s="12"/>
      <c r="Z85" s="40">
        <f>SUM(U85:Y85)</f>
        <v>106</v>
      </c>
      <c r="AA85" s="40">
        <f>SUM(H85:Y85)</f>
        <v>321</v>
      </c>
    </row>
    <row r="86" spans="1:27" ht="17.100000000000001" customHeight="1" x14ac:dyDescent="0.2">
      <c r="A86" s="38">
        <f t="shared" si="1"/>
        <v>12</v>
      </c>
      <c r="B86" s="5">
        <v>79</v>
      </c>
      <c r="C86" s="5">
        <v>91</v>
      </c>
      <c r="D86" s="5">
        <f>RANK(Z86,Z:Z)</f>
        <v>52</v>
      </c>
      <c r="E86" s="49" t="s">
        <v>549</v>
      </c>
      <c r="F86" s="32" t="s">
        <v>274</v>
      </c>
      <c r="G86" s="12">
        <v>1644</v>
      </c>
      <c r="H86" s="12"/>
      <c r="I86" s="12"/>
      <c r="J86" s="12"/>
      <c r="K86" s="12" t="s">
        <v>102</v>
      </c>
      <c r="L86" s="12">
        <v>9</v>
      </c>
      <c r="M86" s="12">
        <v>75</v>
      </c>
      <c r="N86" s="12">
        <v>5</v>
      </c>
      <c r="O86" s="12">
        <v>60</v>
      </c>
      <c r="P86" s="12"/>
      <c r="Q86" s="12" t="s">
        <v>509</v>
      </c>
      <c r="R86" s="12" t="s">
        <v>102</v>
      </c>
      <c r="S86" s="12"/>
      <c r="T86" s="12">
        <v>85</v>
      </c>
      <c r="U86" s="12"/>
      <c r="V86" s="12"/>
      <c r="W86" s="12">
        <v>60</v>
      </c>
      <c r="X86" s="12">
        <v>7</v>
      </c>
      <c r="Y86" s="12">
        <v>10</v>
      </c>
      <c r="Z86" s="40">
        <f>SUM(U86:Y86)</f>
        <v>77</v>
      </c>
      <c r="AA86" s="40">
        <f>SUM(H86:Y86)</f>
        <v>311</v>
      </c>
    </row>
    <row r="87" spans="1:27" ht="17.100000000000001" customHeight="1" x14ac:dyDescent="0.2">
      <c r="A87" s="38">
        <f t="shared" si="1"/>
        <v>4</v>
      </c>
      <c r="B87" s="5">
        <v>80</v>
      </c>
      <c r="C87" s="5">
        <v>84</v>
      </c>
      <c r="D87" s="5">
        <f>RANK(Z87,Z:Z)</f>
        <v>101</v>
      </c>
      <c r="E87" s="32" t="s">
        <v>150</v>
      </c>
      <c r="F87" s="14" t="s">
        <v>9</v>
      </c>
      <c r="G87" s="12">
        <v>2168</v>
      </c>
      <c r="H87" s="12" t="s">
        <v>102</v>
      </c>
      <c r="I87" s="12"/>
      <c r="J87" s="12"/>
      <c r="K87" s="12">
        <v>64</v>
      </c>
      <c r="L87" s="12"/>
      <c r="M87" s="12" t="s">
        <v>102</v>
      </c>
      <c r="N87" s="12"/>
      <c r="O87" s="12">
        <v>120</v>
      </c>
      <c r="P87" s="12"/>
      <c r="Q87" s="12">
        <v>50</v>
      </c>
      <c r="R87" s="12" t="s">
        <v>102</v>
      </c>
      <c r="S87" s="12"/>
      <c r="T87" s="12">
        <v>64</v>
      </c>
      <c r="U87" s="12"/>
      <c r="V87" s="12"/>
      <c r="W87" s="12" t="s">
        <v>102</v>
      </c>
      <c r="X87" s="12"/>
      <c r="Y87" s="12">
        <v>12</v>
      </c>
      <c r="Z87" s="40">
        <f>SUM(U87:Y87)</f>
        <v>12</v>
      </c>
      <c r="AA87" s="40">
        <f>SUM(H87:Y87)</f>
        <v>310</v>
      </c>
    </row>
    <row r="88" spans="1:27" ht="17.100000000000001" customHeight="1" x14ac:dyDescent="0.2">
      <c r="A88" s="38">
        <f t="shared" si="1"/>
        <v>-2</v>
      </c>
      <c r="B88" s="5">
        <v>81</v>
      </c>
      <c r="C88" s="5">
        <v>79</v>
      </c>
      <c r="D88" s="5">
        <f>RANK(Z88,Z:Z)</f>
        <v>83</v>
      </c>
      <c r="E88" s="33" t="s">
        <v>209</v>
      </c>
      <c r="F88" s="32" t="s">
        <v>9</v>
      </c>
      <c r="G88" s="12">
        <v>2510</v>
      </c>
      <c r="H88" s="12">
        <v>53</v>
      </c>
      <c r="I88" s="12"/>
      <c r="J88" s="12"/>
      <c r="K88" s="12">
        <v>59</v>
      </c>
      <c r="L88" s="12"/>
      <c r="M88" s="12">
        <v>50</v>
      </c>
      <c r="N88" s="12">
        <v>3</v>
      </c>
      <c r="O88" s="12">
        <v>43</v>
      </c>
      <c r="P88" s="12">
        <v>4</v>
      </c>
      <c r="Q88" s="12" t="s">
        <v>509</v>
      </c>
      <c r="R88" s="12">
        <v>4</v>
      </c>
      <c r="S88" s="12"/>
      <c r="T88" s="12">
        <v>45</v>
      </c>
      <c r="U88" s="12"/>
      <c r="V88" s="12"/>
      <c r="W88" s="12">
        <v>43</v>
      </c>
      <c r="X88" s="12">
        <v>5</v>
      </c>
      <c r="Y88" s="12"/>
      <c r="Z88" s="40">
        <f>SUM(U88:Y88)</f>
        <v>48</v>
      </c>
      <c r="AA88" s="40">
        <f>SUM(H88:Y88)</f>
        <v>309</v>
      </c>
    </row>
    <row r="89" spans="1:27" ht="17.100000000000001" customHeight="1" x14ac:dyDescent="0.2">
      <c r="A89" s="38">
        <f t="shared" si="1"/>
        <v>6</v>
      </c>
      <c r="B89" s="5">
        <v>82</v>
      </c>
      <c r="C89" s="5">
        <v>88</v>
      </c>
      <c r="D89" s="5">
        <f>RANK(Z89,Z:Z)</f>
        <v>86</v>
      </c>
      <c r="E89" s="32" t="s">
        <v>239</v>
      </c>
      <c r="F89" s="32" t="s">
        <v>220</v>
      </c>
      <c r="G89" s="12">
        <v>2402</v>
      </c>
      <c r="H89" s="12">
        <v>53</v>
      </c>
      <c r="I89" s="12">
        <v>7</v>
      </c>
      <c r="J89" s="12"/>
      <c r="K89" s="12">
        <v>43</v>
      </c>
      <c r="L89" s="12">
        <v>10</v>
      </c>
      <c r="M89" s="12">
        <v>33</v>
      </c>
      <c r="N89" s="12">
        <v>5</v>
      </c>
      <c r="O89" s="12">
        <v>33</v>
      </c>
      <c r="P89" s="12"/>
      <c r="Q89" s="12">
        <v>33</v>
      </c>
      <c r="R89" s="12">
        <v>5</v>
      </c>
      <c r="S89" s="12"/>
      <c r="T89" s="12">
        <v>48</v>
      </c>
      <c r="U89" s="12"/>
      <c r="V89" s="12"/>
      <c r="W89" s="12">
        <v>33</v>
      </c>
      <c r="X89" s="12">
        <v>5</v>
      </c>
      <c r="Y89" s="12"/>
      <c r="Z89" s="40">
        <f>SUM(U89:Y89)</f>
        <v>38</v>
      </c>
      <c r="AA89" s="40">
        <f>SUM(H89:Y89)</f>
        <v>308</v>
      </c>
    </row>
    <row r="90" spans="1:27" ht="17.100000000000001" customHeight="1" x14ac:dyDescent="0.2">
      <c r="A90" s="38">
        <f t="shared" si="1"/>
        <v>-3</v>
      </c>
      <c r="B90" s="5">
        <v>83</v>
      </c>
      <c r="C90" s="5">
        <v>80</v>
      </c>
      <c r="D90" s="5">
        <f>RANK(Z90,Z:Z)</f>
        <v>78</v>
      </c>
      <c r="E90" s="32" t="s">
        <v>437</v>
      </c>
      <c r="F90" s="32" t="s">
        <v>68</v>
      </c>
      <c r="G90" s="12">
        <v>2099</v>
      </c>
      <c r="H90" s="12">
        <v>53</v>
      </c>
      <c r="I90" s="12"/>
      <c r="J90" s="12"/>
      <c r="K90" s="12">
        <v>60</v>
      </c>
      <c r="L90" s="12"/>
      <c r="M90" s="12">
        <v>0</v>
      </c>
      <c r="N90" s="12"/>
      <c r="O90" s="12">
        <v>135</v>
      </c>
      <c r="P90" s="12"/>
      <c r="Q90" s="12" t="s">
        <v>509</v>
      </c>
      <c r="R90" s="12" t="s">
        <v>102</v>
      </c>
      <c r="S90" s="12"/>
      <c r="T90" s="12" t="s">
        <v>102</v>
      </c>
      <c r="U90" s="12"/>
      <c r="V90" s="12"/>
      <c r="W90" s="12">
        <v>53</v>
      </c>
      <c r="X90" s="12"/>
      <c r="Y90" s="12"/>
      <c r="Z90" s="40">
        <f>SUM(U90:Y90)</f>
        <v>53</v>
      </c>
      <c r="AA90" s="40">
        <f>SUM(H90:Y90)</f>
        <v>301</v>
      </c>
    </row>
    <row r="91" spans="1:27" ht="17.100000000000001" customHeight="1" x14ac:dyDescent="0.2">
      <c r="A91" s="38">
        <f t="shared" si="1"/>
        <v>-3</v>
      </c>
      <c r="B91" s="5">
        <v>84</v>
      </c>
      <c r="C91" s="5">
        <v>81</v>
      </c>
      <c r="D91" s="5">
        <f>RANK(Z91,Z:Z)</f>
        <v>121</v>
      </c>
      <c r="E91" s="32" t="s">
        <v>233</v>
      </c>
      <c r="F91" s="32" t="s">
        <v>223</v>
      </c>
      <c r="G91" s="12">
        <v>1653</v>
      </c>
      <c r="H91" s="12">
        <v>43</v>
      </c>
      <c r="I91" s="12"/>
      <c r="J91" s="12"/>
      <c r="K91" s="12">
        <v>67</v>
      </c>
      <c r="L91" s="12"/>
      <c r="M91" s="12">
        <v>43</v>
      </c>
      <c r="N91" s="12"/>
      <c r="O91" s="12">
        <v>90</v>
      </c>
      <c r="P91" s="12"/>
      <c r="Q91" s="12">
        <v>57</v>
      </c>
      <c r="R91" s="12" t="s">
        <v>102</v>
      </c>
      <c r="S91" s="12"/>
      <c r="T91" s="12">
        <v>0</v>
      </c>
      <c r="U91" s="12"/>
      <c r="V91" s="12"/>
      <c r="W91" s="12" t="s">
        <v>102</v>
      </c>
      <c r="X91" s="12"/>
      <c r="Y91" s="12"/>
      <c r="Z91" s="40">
        <f>SUM(U91:Y91)</f>
        <v>0</v>
      </c>
      <c r="AA91" s="40">
        <f>SUM(H91:Y91)</f>
        <v>300</v>
      </c>
    </row>
    <row r="92" spans="1:27" ht="17.100000000000001" customHeight="1" x14ac:dyDescent="0.2">
      <c r="A92" s="38">
        <f t="shared" si="1"/>
        <v>8</v>
      </c>
      <c r="B92" s="5">
        <v>85</v>
      </c>
      <c r="C92" s="5">
        <v>93</v>
      </c>
      <c r="D92" s="5">
        <f>RANK(Z92,Z:Z)</f>
        <v>121</v>
      </c>
      <c r="E92" s="32" t="s">
        <v>186</v>
      </c>
      <c r="F92" s="32" t="s">
        <v>220</v>
      </c>
      <c r="G92" s="12">
        <v>2345</v>
      </c>
      <c r="H92" s="12">
        <v>113</v>
      </c>
      <c r="I92" s="12">
        <v>4</v>
      </c>
      <c r="J92" s="12"/>
      <c r="K92" s="12">
        <v>71</v>
      </c>
      <c r="L92" s="12"/>
      <c r="M92" s="12">
        <v>57</v>
      </c>
      <c r="N92" s="12"/>
      <c r="O92" s="12" t="s">
        <v>102</v>
      </c>
      <c r="P92" s="12"/>
      <c r="Q92" s="12">
        <v>53</v>
      </c>
      <c r="R92" s="12" t="s">
        <v>102</v>
      </c>
      <c r="S92" s="12"/>
      <c r="T92" s="12" t="s">
        <v>102</v>
      </c>
      <c r="U92" s="12"/>
      <c r="V92" s="12"/>
      <c r="W92" s="12" t="s">
        <v>102</v>
      </c>
      <c r="X92" s="12"/>
      <c r="Y92" s="12"/>
      <c r="Z92" s="40">
        <f>SUM(U92:Y92)</f>
        <v>0</v>
      </c>
      <c r="AA92" s="40">
        <f>SUM(H92:Y92)</f>
        <v>298</v>
      </c>
    </row>
    <row r="93" spans="1:27" ht="17.100000000000001" customHeight="1" x14ac:dyDescent="0.2">
      <c r="A93" s="38">
        <f t="shared" si="1"/>
        <v>-3</v>
      </c>
      <c r="B93" s="5">
        <v>86</v>
      </c>
      <c r="C93" s="5">
        <v>83</v>
      </c>
      <c r="D93" s="5">
        <f>RANK(Z93,Z:Z)</f>
        <v>121</v>
      </c>
      <c r="E93" s="32" t="s">
        <v>74</v>
      </c>
      <c r="F93" s="32" t="s">
        <v>220</v>
      </c>
      <c r="G93" s="12">
        <v>1479</v>
      </c>
      <c r="H93" s="12">
        <v>22</v>
      </c>
      <c r="I93" s="12">
        <v>5</v>
      </c>
      <c r="J93" s="12"/>
      <c r="K93" s="12">
        <v>44</v>
      </c>
      <c r="L93" s="12"/>
      <c r="M93" s="12">
        <v>53</v>
      </c>
      <c r="N93" s="12"/>
      <c r="O93" s="12">
        <v>80</v>
      </c>
      <c r="P93" s="12"/>
      <c r="Q93" s="12">
        <v>29</v>
      </c>
      <c r="R93" s="12" t="s">
        <v>102</v>
      </c>
      <c r="S93" s="12"/>
      <c r="T93" s="12">
        <v>60</v>
      </c>
      <c r="U93" s="12"/>
      <c r="V93" s="12"/>
      <c r="W93" s="12" t="s">
        <v>102</v>
      </c>
      <c r="X93" s="12"/>
      <c r="Y93" s="12"/>
      <c r="Z93" s="40">
        <f>SUM(U93:Y93)</f>
        <v>0</v>
      </c>
      <c r="AA93" s="40">
        <f>SUM(H93:Y93)</f>
        <v>293</v>
      </c>
    </row>
    <row r="94" spans="1:27" ht="17.100000000000001" customHeight="1" x14ac:dyDescent="0.2">
      <c r="A94" s="38">
        <f t="shared" si="1"/>
        <v>-10</v>
      </c>
      <c r="B94" s="5">
        <v>87</v>
      </c>
      <c r="C94" s="5">
        <v>77</v>
      </c>
      <c r="D94" s="5">
        <f>RANK(Z94,Z:Z)</f>
        <v>121</v>
      </c>
      <c r="E94" s="32" t="s">
        <v>19</v>
      </c>
      <c r="F94" s="32" t="s">
        <v>277</v>
      </c>
      <c r="G94" s="12">
        <v>977</v>
      </c>
      <c r="H94" s="12" t="s">
        <v>102</v>
      </c>
      <c r="I94" s="12"/>
      <c r="J94" s="12"/>
      <c r="K94" s="12">
        <v>110</v>
      </c>
      <c r="L94" s="12"/>
      <c r="M94" s="12">
        <v>50</v>
      </c>
      <c r="N94" s="12">
        <v>9</v>
      </c>
      <c r="O94" s="12" t="s">
        <v>102</v>
      </c>
      <c r="P94" s="12"/>
      <c r="Q94" s="12">
        <v>120</v>
      </c>
      <c r="R94" s="12" t="s">
        <v>102</v>
      </c>
      <c r="S94" s="12"/>
      <c r="T94" s="12" t="s">
        <v>102</v>
      </c>
      <c r="U94" s="12"/>
      <c r="V94" s="12"/>
      <c r="W94" s="12" t="s">
        <v>102</v>
      </c>
      <c r="X94" s="12"/>
      <c r="Y94" s="12"/>
      <c r="Z94" s="40">
        <f>SUM(U94:Y94)</f>
        <v>0</v>
      </c>
      <c r="AA94" s="40">
        <f>SUM(H94:Y94)</f>
        <v>289</v>
      </c>
    </row>
    <row r="95" spans="1:27" ht="17.100000000000001" customHeight="1" x14ac:dyDescent="0.2">
      <c r="A95" s="38">
        <f t="shared" si="1"/>
        <v>2</v>
      </c>
      <c r="B95" s="5">
        <v>88</v>
      </c>
      <c r="C95" s="5">
        <v>90</v>
      </c>
      <c r="D95" s="5">
        <f>RANK(Z95,Z:Z)</f>
        <v>68</v>
      </c>
      <c r="E95" s="32" t="s">
        <v>195</v>
      </c>
      <c r="F95" s="32" t="s">
        <v>278</v>
      </c>
      <c r="G95" s="12">
        <v>2521</v>
      </c>
      <c r="H95" s="12">
        <v>38</v>
      </c>
      <c r="I95" s="12"/>
      <c r="J95" s="12"/>
      <c r="K95" s="12">
        <v>53</v>
      </c>
      <c r="L95" s="12"/>
      <c r="M95" s="12">
        <v>60</v>
      </c>
      <c r="N95" s="12">
        <v>7</v>
      </c>
      <c r="O95" s="12">
        <v>33</v>
      </c>
      <c r="P95" s="12">
        <v>7</v>
      </c>
      <c r="Q95" s="12" t="s">
        <v>509</v>
      </c>
      <c r="R95" s="12">
        <v>7</v>
      </c>
      <c r="S95" s="12">
        <v>19</v>
      </c>
      <c r="T95" s="12" t="s">
        <v>102</v>
      </c>
      <c r="U95" s="12"/>
      <c r="V95" s="12">
        <v>7</v>
      </c>
      <c r="W95" s="12">
        <v>38</v>
      </c>
      <c r="X95" s="12">
        <v>7</v>
      </c>
      <c r="Y95" s="12">
        <v>9</v>
      </c>
      <c r="Z95" s="40">
        <f>SUM(U95:Y95)</f>
        <v>61</v>
      </c>
      <c r="AA95" s="40">
        <f>SUM(H95:Y95)</f>
        <v>285</v>
      </c>
    </row>
    <row r="96" spans="1:27" ht="17.100000000000001" customHeight="1" x14ac:dyDescent="0.2">
      <c r="A96" s="38">
        <f t="shared" si="1"/>
        <v>-14</v>
      </c>
      <c r="B96" s="5">
        <v>89</v>
      </c>
      <c r="C96" s="5">
        <v>75</v>
      </c>
      <c r="D96" s="5">
        <f>RANK(Z96,Z:Z)</f>
        <v>121</v>
      </c>
      <c r="E96" s="32" t="s">
        <v>235</v>
      </c>
      <c r="F96" s="27" t="s">
        <v>9</v>
      </c>
      <c r="G96" s="12">
        <v>48</v>
      </c>
      <c r="H96" s="12">
        <v>90</v>
      </c>
      <c r="I96" s="12"/>
      <c r="J96" s="12"/>
      <c r="K96" s="12" t="s">
        <v>102</v>
      </c>
      <c r="L96" s="12"/>
      <c r="M96" s="12" t="s">
        <v>102</v>
      </c>
      <c r="N96" s="12"/>
      <c r="O96" s="12">
        <v>33</v>
      </c>
      <c r="P96" s="12"/>
      <c r="Q96" s="12">
        <v>80</v>
      </c>
      <c r="R96" s="12" t="s">
        <v>102</v>
      </c>
      <c r="S96" s="12">
        <v>7</v>
      </c>
      <c r="T96" s="12">
        <v>74</v>
      </c>
      <c r="U96" s="12"/>
      <c r="V96" s="12"/>
      <c r="W96" s="12" t="s">
        <v>102</v>
      </c>
      <c r="X96" s="12"/>
      <c r="Y96" s="12"/>
      <c r="Z96" s="40">
        <f>SUM(U96:Y96)</f>
        <v>0</v>
      </c>
      <c r="AA96" s="40">
        <f>SUM(H96:Y96)</f>
        <v>284</v>
      </c>
    </row>
    <row r="97" spans="1:27" ht="17.100000000000001" customHeight="1" x14ac:dyDescent="0.2">
      <c r="A97" s="38">
        <f t="shared" si="1"/>
        <v>-3</v>
      </c>
      <c r="B97" s="5">
        <v>90</v>
      </c>
      <c r="C97" s="5">
        <v>87</v>
      </c>
      <c r="D97" s="5">
        <f>RANK(Z97,Z:Z)</f>
        <v>117</v>
      </c>
      <c r="E97" s="32" t="s">
        <v>270</v>
      </c>
      <c r="F97" s="32" t="s">
        <v>220</v>
      </c>
      <c r="G97" s="12">
        <v>1723</v>
      </c>
      <c r="H97" s="12">
        <v>33</v>
      </c>
      <c r="I97" s="12"/>
      <c r="J97" s="12">
        <v>4</v>
      </c>
      <c r="K97" s="12" t="s">
        <v>102</v>
      </c>
      <c r="L97" s="12">
        <v>7</v>
      </c>
      <c r="M97" s="12">
        <v>33</v>
      </c>
      <c r="N97" s="12"/>
      <c r="O97" s="12">
        <v>38</v>
      </c>
      <c r="P97" s="12"/>
      <c r="Q97" s="12">
        <v>97</v>
      </c>
      <c r="R97" s="12" t="s">
        <v>102</v>
      </c>
      <c r="S97" s="12">
        <v>12</v>
      </c>
      <c r="T97" s="12">
        <v>55</v>
      </c>
      <c r="U97" s="12"/>
      <c r="V97" s="12"/>
      <c r="W97" s="12">
        <v>0</v>
      </c>
      <c r="X97" s="12">
        <v>4</v>
      </c>
      <c r="Y97" s="12"/>
      <c r="Z97" s="40">
        <f>SUM(U97:Y97)</f>
        <v>4</v>
      </c>
      <c r="AA97" s="40">
        <f>SUM(H97:Y97)</f>
        <v>283</v>
      </c>
    </row>
    <row r="98" spans="1:27" ht="17.100000000000001" customHeight="1" x14ac:dyDescent="0.2">
      <c r="A98" s="38">
        <f t="shared" si="1"/>
        <v>6</v>
      </c>
      <c r="B98" s="5">
        <v>91</v>
      </c>
      <c r="C98" s="5">
        <v>97</v>
      </c>
      <c r="D98" s="5">
        <f>RANK(Z98,Z:Z)</f>
        <v>36</v>
      </c>
      <c r="E98" s="32" t="s">
        <v>155</v>
      </c>
      <c r="F98" s="14" t="s">
        <v>9</v>
      </c>
      <c r="G98" s="12">
        <v>2056</v>
      </c>
      <c r="H98" s="12">
        <v>0</v>
      </c>
      <c r="I98" s="12">
        <v>15</v>
      </c>
      <c r="J98" s="12"/>
      <c r="K98" s="12" t="s">
        <v>102</v>
      </c>
      <c r="L98" s="12"/>
      <c r="M98" s="12" t="s">
        <v>102</v>
      </c>
      <c r="N98" s="12"/>
      <c r="O98" s="12" t="s">
        <v>102</v>
      </c>
      <c r="P98" s="12"/>
      <c r="Q98" s="12">
        <v>80</v>
      </c>
      <c r="R98" s="12">
        <v>9</v>
      </c>
      <c r="S98" s="12"/>
      <c r="T98" s="12">
        <v>75</v>
      </c>
      <c r="U98" s="12"/>
      <c r="V98" s="12"/>
      <c r="W98" s="12">
        <v>103</v>
      </c>
      <c r="X98" s="12"/>
      <c r="Y98" s="12"/>
      <c r="Z98" s="40">
        <f>SUM(U98:Y98)</f>
        <v>103</v>
      </c>
      <c r="AA98" s="40">
        <f>SUM(H98:Y98)</f>
        <v>282</v>
      </c>
    </row>
    <row r="99" spans="1:27" ht="17.100000000000001" customHeight="1" x14ac:dyDescent="0.2">
      <c r="A99" s="38">
        <f t="shared" si="1"/>
        <v>-3</v>
      </c>
      <c r="B99" s="5">
        <v>92</v>
      </c>
      <c r="C99" s="5">
        <v>89</v>
      </c>
      <c r="D99" s="5">
        <f>RANK(Z99,Z:Z)</f>
        <v>49</v>
      </c>
      <c r="E99" s="32" t="s">
        <v>98</v>
      </c>
      <c r="F99" s="32" t="s">
        <v>9</v>
      </c>
      <c r="G99" s="12">
        <v>1377</v>
      </c>
      <c r="H99" s="12">
        <v>97</v>
      </c>
      <c r="I99" s="12"/>
      <c r="J99" s="12"/>
      <c r="K99" s="12" t="s">
        <v>102</v>
      </c>
      <c r="L99" s="12"/>
      <c r="M99" s="12" t="s">
        <v>102</v>
      </c>
      <c r="N99" s="12"/>
      <c r="O99" s="12" t="s">
        <v>102</v>
      </c>
      <c r="P99" s="12"/>
      <c r="Q99" s="12" t="s">
        <v>509</v>
      </c>
      <c r="R99" s="12" t="s">
        <v>102</v>
      </c>
      <c r="S99" s="12"/>
      <c r="T99" s="12">
        <v>93</v>
      </c>
      <c r="U99" s="12"/>
      <c r="V99" s="12"/>
      <c r="W99" s="12">
        <v>80</v>
      </c>
      <c r="X99" s="12"/>
      <c r="Y99" s="12"/>
      <c r="Z99" s="40">
        <f>SUM(U99:Y99)</f>
        <v>80</v>
      </c>
      <c r="AA99" s="40">
        <f>SUM(H99:Y99)</f>
        <v>270</v>
      </c>
    </row>
    <row r="100" spans="1:27" ht="17.100000000000001" customHeight="1" x14ac:dyDescent="0.2">
      <c r="A100" s="38">
        <f t="shared" si="1"/>
        <v>-1</v>
      </c>
      <c r="B100" s="5">
        <v>93</v>
      </c>
      <c r="C100" s="5">
        <v>92</v>
      </c>
      <c r="D100" s="5">
        <f>RANK(Z100,Z:Z)</f>
        <v>61</v>
      </c>
      <c r="E100" s="32" t="s">
        <v>197</v>
      </c>
      <c r="F100" s="32" t="s">
        <v>273</v>
      </c>
      <c r="G100" s="12">
        <v>2528</v>
      </c>
      <c r="H100" s="12">
        <v>38</v>
      </c>
      <c r="I100" s="12">
        <v>4</v>
      </c>
      <c r="J100" s="12"/>
      <c r="K100" s="12">
        <v>103</v>
      </c>
      <c r="L100" s="12">
        <v>4</v>
      </c>
      <c r="M100" s="12">
        <v>53</v>
      </c>
      <c r="N100" s="12"/>
      <c r="O100" s="12" t="s">
        <v>102</v>
      </c>
      <c r="P100" s="12"/>
      <c r="Q100" s="12" t="s">
        <v>509</v>
      </c>
      <c r="R100" s="12" t="s">
        <v>102</v>
      </c>
      <c r="S100" s="12"/>
      <c r="T100" s="12" t="s">
        <v>102</v>
      </c>
      <c r="U100" s="12"/>
      <c r="V100" s="12">
        <v>7</v>
      </c>
      <c r="W100" s="12">
        <v>53</v>
      </c>
      <c r="X100" s="12">
        <v>4</v>
      </c>
      <c r="Y100" s="12"/>
      <c r="Z100" s="40">
        <f>SUM(U100:Y100)</f>
        <v>64</v>
      </c>
      <c r="AA100" s="40">
        <f>SUM(H100:Y100)</f>
        <v>266</v>
      </c>
    </row>
    <row r="101" spans="1:27" ht="17.100000000000001" customHeight="1" x14ac:dyDescent="0.2">
      <c r="A101" s="38">
        <f t="shared" si="1"/>
        <v>-9</v>
      </c>
      <c r="B101" s="5">
        <v>94</v>
      </c>
      <c r="C101" s="5">
        <v>85</v>
      </c>
      <c r="D101" s="5">
        <f>RANK(Z101,Z:Z)</f>
        <v>31</v>
      </c>
      <c r="E101" s="32" t="s">
        <v>268</v>
      </c>
      <c r="F101" s="32" t="s">
        <v>278</v>
      </c>
      <c r="G101" s="12">
        <v>995</v>
      </c>
      <c r="H101" s="12">
        <v>50</v>
      </c>
      <c r="I101" s="12">
        <v>7</v>
      </c>
      <c r="J101" s="12"/>
      <c r="K101" s="12" t="s">
        <v>102</v>
      </c>
      <c r="L101" s="12"/>
      <c r="M101" s="12">
        <v>33</v>
      </c>
      <c r="N101" s="12"/>
      <c r="O101" s="12">
        <v>38</v>
      </c>
      <c r="P101" s="12">
        <v>5</v>
      </c>
      <c r="Q101" s="12" t="s">
        <v>509</v>
      </c>
      <c r="R101" s="12">
        <v>4</v>
      </c>
      <c r="S101" s="12">
        <v>7</v>
      </c>
      <c r="T101" s="12" t="s">
        <v>102</v>
      </c>
      <c r="U101" s="12"/>
      <c r="V101" s="12"/>
      <c r="W101" s="12">
        <v>113</v>
      </c>
      <c r="X101" s="12"/>
      <c r="Y101" s="12"/>
      <c r="Z101" s="40">
        <f>SUM(U101:Y101)</f>
        <v>113</v>
      </c>
      <c r="AA101" s="40">
        <f>SUM(H101:Y101)</f>
        <v>257</v>
      </c>
    </row>
    <row r="102" spans="1:27" ht="17.100000000000001" customHeight="1" x14ac:dyDescent="0.2">
      <c r="A102" s="38">
        <f t="shared" si="1"/>
        <v>7</v>
      </c>
      <c r="B102" s="5">
        <v>95</v>
      </c>
      <c r="C102" s="5">
        <v>102</v>
      </c>
      <c r="D102" s="5">
        <f>RANK(Z102,Z:Z)</f>
        <v>96</v>
      </c>
      <c r="E102" s="32" t="s">
        <v>264</v>
      </c>
      <c r="F102" s="32" t="s">
        <v>398</v>
      </c>
      <c r="G102" s="12">
        <v>1899</v>
      </c>
      <c r="H102" s="12" t="s">
        <v>102</v>
      </c>
      <c r="I102" s="12">
        <v>15</v>
      </c>
      <c r="J102" s="12"/>
      <c r="K102" s="12">
        <v>134</v>
      </c>
      <c r="L102" s="12">
        <v>10</v>
      </c>
      <c r="M102" s="12" t="s">
        <v>102</v>
      </c>
      <c r="N102" s="12"/>
      <c r="O102" s="12" t="s">
        <v>102</v>
      </c>
      <c r="P102" s="12"/>
      <c r="Q102" s="12">
        <v>53</v>
      </c>
      <c r="R102" s="12">
        <v>15</v>
      </c>
      <c r="S102" s="12"/>
      <c r="T102" s="12" t="s">
        <v>102</v>
      </c>
      <c r="U102" s="12"/>
      <c r="V102" s="12"/>
      <c r="W102" s="12" t="s">
        <v>102</v>
      </c>
      <c r="X102" s="12">
        <v>10</v>
      </c>
      <c r="Y102" s="12">
        <v>7</v>
      </c>
      <c r="Z102" s="40">
        <f>SUM(U102:Y102)</f>
        <v>17</v>
      </c>
      <c r="AA102" s="40">
        <f>SUM(H102:Y102)</f>
        <v>244</v>
      </c>
    </row>
    <row r="103" spans="1:27" ht="17.100000000000001" customHeight="1" x14ac:dyDescent="0.2">
      <c r="A103" s="38">
        <f t="shared" si="1"/>
        <v>7</v>
      </c>
      <c r="B103" s="5">
        <v>96</v>
      </c>
      <c r="C103" s="5">
        <v>103</v>
      </c>
      <c r="D103" s="5">
        <f>RANK(Z103,Z:Z)</f>
        <v>56</v>
      </c>
      <c r="E103" s="32" t="s">
        <v>496</v>
      </c>
      <c r="F103" s="32" t="s">
        <v>9</v>
      </c>
      <c r="G103" s="12">
        <v>2701</v>
      </c>
      <c r="H103" s="12"/>
      <c r="I103" s="12"/>
      <c r="J103" s="12"/>
      <c r="K103" s="12"/>
      <c r="L103" s="12"/>
      <c r="M103" s="12">
        <v>40</v>
      </c>
      <c r="N103" s="12"/>
      <c r="O103" s="12">
        <v>29</v>
      </c>
      <c r="P103" s="12">
        <v>11</v>
      </c>
      <c r="Q103" s="12">
        <v>38</v>
      </c>
      <c r="R103" s="12">
        <v>5</v>
      </c>
      <c r="S103" s="12">
        <v>10</v>
      </c>
      <c r="T103" s="12">
        <v>38</v>
      </c>
      <c r="U103" s="12"/>
      <c r="V103" s="12">
        <v>12</v>
      </c>
      <c r="W103" s="12">
        <v>38</v>
      </c>
      <c r="X103" s="12">
        <v>10</v>
      </c>
      <c r="Y103" s="12">
        <v>12</v>
      </c>
      <c r="Z103" s="40">
        <f>SUM(U103:Y103)</f>
        <v>72</v>
      </c>
      <c r="AA103" s="40">
        <f>SUM(H103:Y103)</f>
        <v>243</v>
      </c>
    </row>
    <row r="104" spans="1:27" ht="17.100000000000001" customHeight="1" x14ac:dyDescent="0.2">
      <c r="A104" s="38">
        <f t="shared" si="1"/>
        <v>9</v>
      </c>
      <c r="B104" s="5">
        <v>97</v>
      </c>
      <c r="C104" s="5">
        <v>106</v>
      </c>
      <c r="D104" s="5">
        <f>RANK(Z104,Z:Z)</f>
        <v>11</v>
      </c>
      <c r="E104" s="32" t="s">
        <v>318</v>
      </c>
      <c r="F104" s="32" t="s">
        <v>278</v>
      </c>
      <c r="G104" s="12">
        <v>1697</v>
      </c>
      <c r="H104" s="12" t="s">
        <v>102</v>
      </c>
      <c r="I104" s="12"/>
      <c r="J104" s="12"/>
      <c r="K104" s="12" t="s">
        <v>102</v>
      </c>
      <c r="L104" s="12"/>
      <c r="M104" s="12" t="s">
        <v>102</v>
      </c>
      <c r="N104" s="12"/>
      <c r="O104" s="12" t="s">
        <v>102</v>
      </c>
      <c r="P104" s="12"/>
      <c r="Q104" s="12" t="s">
        <v>509</v>
      </c>
      <c r="R104" s="12" t="s">
        <v>102</v>
      </c>
      <c r="S104" s="12"/>
      <c r="T104" s="12">
        <v>63</v>
      </c>
      <c r="U104" s="12"/>
      <c r="V104" s="12">
        <v>21</v>
      </c>
      <c r="W104" s="12">
        <v>135</v>
      </c>
      <c r="X104" s="12">
        <v>4</v>
      </c>
      <c r="Y104" s="12">
        <v>19</v>
      </c>
      <c r="Z104" s="40">
        <f>SUM(U104:Y104)</f>
        <v>179</v>
      </c>
      <c r="AA104" s="40">
        <f>SUM(H104:Y104)</f>
        <v>242</v>
      </c>
    </row>
    <row r="105" spans="1:27" ht="17.100000000000001" customHeight="1" x14ac:dyDescent="0.2">
      <c r="A105" s="38">
        <f t="shared" si="1"/>
        <v>0</v>
      </c>
      <c r="B105" s="5">
        <v>98</v>
      </c>
      <c r="C105" s="5">
        <v>98</v>
      </c>
      <c r="D105" s="5">
        <f>RANK(Z105,Z:Z)</f>
        <v>117</v>
      </c>
      <c r="E105" s="32" t="s">
        <v>424</v>
      </c>
      <c r="F105" s="32" t="s">
        <v>398</v>
      </c>
      <c r="G105" s="12">
        <v>1009</v>
      </c>
      <c r="H105" s="12">
        <v>19</v>
      </c>
      <c r="I105" s="12">
        <v>7</v>
      </c>
      <c r="J105" s="12"/>
      <c r="K105" s="12">
        <v>77</v>
      </c>
      <c r="L105" s="12">
        <v>4</v>
      </c>
      <c r="M105" s="12">
        <v>22</v>
      </c>
      <c r="N105" s="12">
        <v>3</v>
      </c>
      <c r="O105" s="12">
        <v>22</v>
      </c>
      <c r="P105" s="12"/>
      <c r="Q105" s="12">
        <v>38</v>
      </c>
      <c r="R105" s="12">
        <v>4</v>
      </c>
      <c r="S105" s="12"/>
      <c r="T105" s="12">
        <v>41</v>
      </c>
      <c r="U105" s="12"/>
      <c r="V105" s="12"/>
      <c r="W105" s="12" t="s">
        <v>102</v>
      </c>
      <c r="X105" s="12"/>
      <c r="Y105" s="12">
        <v>4</v>
      </c>
      <c r="Z105" s="40">
        <f>SUM(U105:Y105)</f>
        <v>4</v>
      </c>
      <c r="AA105" s="40">
        <f>SUM(H105:Y105)</f>
        <v>241</v>
      </c>
    </row>
    <row r="106" spans="1:27" ht="17.100000000000001" customHeight="1" x14ac:dyDescent="0.2">
      <c r="A106" s="38">
        <f t="shared" si="1"/>
        <v>-5</v>
      </c>
      <c r="B106" s="5">
        <v>99</v>
      </c>
      <c r="C106" s="5">
        <v>94</v>
      </c>
      <c r="D106" s="5">
        <f>RANK(Z106,Z:Z)</f>
        <v>98</v>
      </c>
      <c r="E106" s="32" t="s">
        <v>417</v>
      </c>
      <c r="F106" s="32" t="s">
        <v>398</v>
      </c>
      <c r="G106" s="12">
        <v>2679</v>
      </c>
      <c r="H106" s="12">
        <v>53</v>
      </c>
      <c r="I106" s="12">
        <v>9</v>
      </c>
      <c r="J106" s="12"/>
      <c r="K106" s="12" t="s">
        <v>102</v>
      </c>
      <c r="L106" s="12">
        <v>7</v>
      </c>
      <c r="M106" s="12">
        <v>38</v>
      </c>
      <c r="N106" s="12"/>
      <c r="O106" s="12">
        <v>60</v>
      </c>
      <c r="P106" s="12"/>
      <c r="Q106" s="12" t="s">
        <v>509</v>
      </c>
      <c r="R106" s="12">
        <v>7</v>
      </c>
      <c r="S106" s="12"/>
      <c r="T106" s="12">
        <v>51</v>
      </c>
      <c r="U106" s="12"/>
      <c r="V106" s="12"/>
      <c r="W106" s="12" t="s">
        <v>102</v>
      </c>
      <c r="X106" s="12">
        <v>7</v>
      </c>
      <c r="Y106" s="12">
        <v>7</v>
      </c>
      <c r="Z106" s="40">
        <f>SUM(U106:Y106)</f>
        <v>14</v>
      </c>
      <c r="AA106" s="40">
        <f>SUM(H106:Y106)</f>
        <v>239</v>
      </c>
    </row>
    <row r="107" spans="1:27" ht="17.100000000000001" customHeight="1" x14ac:dyDescent="0.2">
      <c r="A107" s="38">
        <f t="shared" si="1"/>
        <v>1</v>
      </c>
      <c r="B107" s="5">
        <v>100</v>
      </c>
      <c r="C107" s="5">
        <v>101</v>
      </c>
      <c r="D107" s="5">
        <f>RANK(Z107,Z:Z)</f>
        <v>107</v>
      </c>
      <c r="E107" s="32" t="s">
        <v>330</v>
      </c>
      <c r="F107" s="32" t="s">
        <v>68</v>
      </c>
      <c r="G107" s="12">
        <v>1600</v>
      </c>
      <c r="H107" s="12" t="s">
        <v>102</v>
      </c>
      <c r="I107" s="12"/>
      <c r="J107" s="12"/>
      <c r="K107" s="12" t="s">
        <v>102</v>
      </c>
      <c r="L107" s="12">
        <v>9</v>
      </c>
      <c r="M107" s="12">
        <v>80</v>
      </c>
      <c r="N107" s="12"/>
      <c r="O107" s="12" t="s">
        <v>102</v>
      </c>
      <c r="P107" s="12"/>
      <c r="Q107" s="12">
        <v>135</v>
      </c>
      <c r="R107" s="12" t="s">
        <v>102</v>
      </c>
      <c r="S107" s="12"/>
      <c r="T107" s="12" t="s">
        <v>102</v>
      </c>
      <c r="U107" s="12"/>
      <c r="V107" s="12"/>
      <c r="W107" s="12" t="s">
        <v>102</v>
      </c>
      <c r="X107" s="12">
        <v>7</v>
      </c>
      <c r="Y107" s="12"/>
      <c r="Z107" s="40">
        <f>SUM(U107:Y107)</f>
        <v>7</v>
      </c>
      <c r="AA107" s="40">
        <f>SUM(H107:Y107)</f>
        <v>231</v>
      </c>
    </row>
    <row r="108" spans="1:27" ht="17.100000000000001" customHeight="1" x14ac:dyDescent="0.2">
      <c r="A108" s="38">
        <f t="shared" si="1"/>
        <v>-6</v>
      </c>
      <c r="B108" s="5">
        <v>101</v>
      </c>
      <c r="C108" s="5">
        <v>95</v>
      </c>
      <c r="D108" s="5">
        <f>RANK(Z108,Z:Z)</f>
        <v>98</v>
      </c>
      <c r="E108" s="32" t="s">
        <v>455</v>
      </c>
      <c r="F108" s="32" t="s">
        <v>456</v>
      </c>
      <c r="G108" s="12">
        <v>507</v>
      </c>
      <c r="H108" s="12">
        <v>35</v>
      </c>
      <c r="I108" s="12">
        <v>5</v>
      </c>
      <c r="J108" s="12"/>
      <c r="K108" s="12">
        <v>89</v>
      </c>
      <c r="L108" s="12">
        <v>7</v>
      </c>
      <c r="M108" s="12" t="s">
        <v>102</v>
      </c>
      <c r="N108" s="12"/>
      <c r="O108" s="12">
        <v>80</v>
      </c>
      <c r="P108" s="12"/>
      <c r="Q108" s="12" t="s">
        <v>509</v>
      </c>
      <c r="R108" s="12" t="s">
        <v>102</v>
      </c>
      <c r="S108" s="12"/>
      <c r="T108" s="12" t="s">
        <v>102</v>
      </c>
      <c r="U108" s="12"/>
      <c r="V108" s="12"/>
      <c r="W108" s="12" t="s">
        <v>102</v>
      </c>
      <c r="X108" s="12">
        <v>9</v>
      </c>
      <c r="Y108" s="12">
        <v>5</v>
      </c>
      <c r="Z108" s="40">
        <f>SUM(U108:Y108)</f>
        <v>14</v>
      </c>
      <c r="AA108" s="40">
        <f>SUM(H108:Y108)</f>
        <v>230</v>
      </c>
    </row>
    <row r="109" spans="1:27" ht="17.100000000000001" customHeight="1" x14ac:dyDescent="0.2">
      <c r="A109" s="38">
        <f t="shared" si="1"/>
        <v>8</v>
      </c>
      <c r="B109" s="5">
        <v>102</v>
      </c>
      <c r="C109" s="5">
        <v>110</v>
      </c>
      <c r="D109" s="5">
        <f>RANK(Z109,Z:Z)</f>
        <v>45</v>
      </c>
      <c r="E109" s="49" t="s">
        <v>457</v>
      </c>
      <c r="F109" s="32" t="s">
        <v>274</v>
      </c>
      <c r="G109" s="12">
        <v>1602</v>
      </c>
      <c r="H109" s="12">
        <v>68</v>
      </c>
      <c r="I109" s="12"/>
      <c r="J109" s="12">
        <v>15</v>
      </c>
      <c r="K109" s="12">
        <v>53</v>
      </c>
      <c r="L109" s="12"/>
      <c r="M109" s="12" t="s">
        <v>102</v>
      </c>
      <c r="N109" s="12"/>
      <c r="O109" s="12" t="s">
        <v>102</v>
      </c>
      <c r="P109" s="12"/>
      <c r="Q109" s="12" t="s">
        <v>509</v>
      </c>
      <c r="R109" s="12" t="s">
        <v>102</v>
      </c>
      <c r="S109" s="12"/>
      <c r="T109" s="12" t="s">
        <v>102</v>
      </c>
      <c r="U109" s="12"/>
      <c r="V109" s="12"/>
      <c r="W109" s="12">
        <v>80</v>
      </c>
      <c r="X109" s="12"/>
      <c r="Y109" s="12">
        <v>5</v>
      </c>
      <c r="Z109" s="40">
        <f>SUM(U109:Y109)</f>
        <v>85</v>
      </c>
      <c r="AA109" s="40">
        <f>SUM(H109:Y109)</f>
        <v>221</v>
      </c>
    </row>
    <row r="110" spans="1:27" ht="17.100000000000001" customHeight="1" x14ac:dyDescent="0.2">
      <c r="A110" s="38">
        <f t="shared" si="1"/>
        <v>6</v>
      </c>
      <c r="B110" s="5">
        <v>103</v>
      </c>
      <c r="C110" s="5">
        <v>109</v>
      </c>
      <c r="D110" s="5">
        <f>RANK(Z110,Z:Z)</f>
        <v>84</v>
      </c>
      <c r="E110" s="32" t="s">
        <v>384</v>
      </c>
      <c r="F110" s="32" t="s">
        <v>274</v>
      </c>
      <c r="G110" s="12">
        <v>2646</v>
      </c>
      <c r="H110" s="12" t="s">
        <v>102</v>
      </c>
      <c r="I110" s="12"/>
      <c r="J110" s="12">
        <v>4</v>
      </c>
      <c r="K110" s="12">
        <v>29</v>
      </c>
      <c r="L110" s="12">
        <v>5</v>
      </c>
      <c r="M110" s="12">
        <v>40</v>
      </c>
      <c r="N110" s="12">
        <v>3</v>
      </c>
      <c r="O110" s="12">
        <v>22</v>
      </c>
      <c r="P110" s="12">
        <v>5</v>
      </c>
      <c r="Q110" s="12">
        <v>22</v>
      </c>
      <c r="R110" s="12">
        <v>4</v>
      </c>
      <c r="S110" s="12">
        <v>3</v>
      </c>
      <c r="T110" s="12">
        <v>36</v>
      </c>
      <c r="U110" s="12"/>
      <c r="V110" s="12">
        <v>5</v>
      </c>
      <c r="W110" s="12">
        <v>29</v>
      </c>
      <c r="X110" s="12">
        <v>10</v>
      </c>
      <c r="Y110" s="12"/>
      <c r="Z110" s="40">
        <f>SUM(U110:Y110)</f>
        <v>44</v>
      </c>
      <c r="AA110" s="40">
        <f>SUM(H110:Y110)</f>
        <v>217</v>
      </c>
    </row>
    <row r="111" spans="1:27" ht="17.100000000000001" customHeight="1" x14ac:dyDescent="0.2">
      <c r="A111" s="38">
        <f t="shared" si="1"/>
        <v>7</v>
      </c>
      <c r="B111" s="5">
        <v>104</v>
      </c>
      <c r="C111" s="5">
        <v>111</v>
      </c>
      <c r="D111" s="5">
        <f>RANK(Z111,Z:Z)</f>
        <v>107</v>
      </c>
      <c r="E111" s="32" t="s">
        <v>343</v>
      </c>
      <c r="F111" s="32" t="s">
        <v>9</v>
      </c>
      <c r="G111" s="12">
        <v>2618</v>
      </c>
      <c r="H111" s="12">
        <v>33</v>
      </c>
      <c r="I111" s="12">
        <v>5</v>
      </c>
      <c r="J111" s="12"/>
      <c r="K111" s="12">
        <v>37</v>
      </c>
      <c r="L111" s="12"/>
      <c r="M111" s="12">
        <v>38</v>
      </c>
      <c r="N111" s="12">
        <v>7</v>
      </c>
      <c r="O111" s="12">
        <v>29</v>
      </c>
      <c r="P111" s="12"/>
      <c r="Q111" s="12" t="s">
        <v>509</v>
      </c>
      <c r="R111" s="12">
        <v>11</v>
      </c>
      <c r="S111" s="12"/>
      <c r="T111" s="12">
        <v>48</v>
      </c>
      <c r="U111" s="12"/>
      <c r="V111" s="12">
        <v>7</v>
      </c>
      <c r="W111" s="12" t="s">
        <v>102</v>
      </c>
      <c r="X111" s="12"/>
      <c r="Y111" s="12"/>
      <c r="Z111" s="40">
        <f>SUM(U111:Y111)</f>
        <v>7</v>
      </c>
      <c r="AA111" s="40">
        <f>SUM(H111:Y111)</f>
        <v>215</v>
      </c>
    </row>
    <row r="112" spans="1:27" ht="17.100000000000001" customHeight="1" x14ac:dyDescent="0.2">
      <c r="A112" s="38">
        <f t="shared" si="1"/>
        <v>-1</v>
      </c>
      <c r="B112" s="5">
        <v>105</v>
      </c>
      <c r="C112" s="5">
        <v>104</v>
      </c>
      <c r="D112" s="5">
        <f>RANK(Z112,Z:Z)</f>
        <v>63</v>
      </c>
      <c r="E112" s="32" t="s">
        <v>230</v>
      </c>
      <c r="F112" s="32" t="s">
        <v>278</v>
      </c>
      <c r="G112" s="43">
        <v>2561</v>
      </c>
      <c r="H112" s="12" t="s">
        <v>102</v>
      </c>
      <c r="I112" s="12"/>
      <c r="J112" s="12"/>
      <c r="K112" s="12" t="s">
        <v>102</v>
      </c>
      <c r="L112" s="12"/>
      <c r="M112" s="12" t="s">
        <v>102</v>
      </c>
      <c r="N112" s="12">
        <v>7</v>
      </c>
      <c r="O112" s="12">
        <v>53</v>
      </c>
      <c r="P112" s="12"/>
      <c r="Q112" s="12">
        <v>29</v>
      </c>
      <c r="R112" s="12" t="s">
        <v>102</v>
      </c>
      <c r="S112" s="12"/>
      <c r="T112" s="12">
        <v>62</v>
      </c>
      <c r="U112" s="12"/>
      <c r="V112" s="12">
        <v>12</v>
      </c>
      <c r="W112" s="12">
        <v>22</v>
      </c>
      <c r="X112" s="12">
        <v>14</v>
      </c>
      <c r="Y112" s="12">
        <v>14</v>
      </c>
      <c r="Z112" s="40">
        <f>SUM(U112:Y112)</f>
        <v>62</v>
      </c>
      <c r="AA112" s="40">
        <f>SUM(H112:Y112)</f>
        <v>213</v>
      </c>
    </row>
    <row r="113" spans="1:27" ht="17.100000000000001" customHeight="1" x14ac:dyDescent="0.2">
      <c r="A113" s="38">
        <f t="shared" si="1"/>
        <v>6</v>
      </c>
      <c r="B113" s="5">
        <v>106</v>
      </c>
      <c r="C113" s="5">
        <v>112</v>
      </c>
      <c r="D113" s="5">
        <f>RANK(Z113,Z:Z)</f>
        <v>121</v>
      </c>
      <c r="E113" s="32" t="s">
        <v>148</v>
      </c>
      <c r="F113" s="32" t="s">
        <v>93</v>
      </c>
      <c r="G113" s="12">
        <v>1447</v>
      </c>
      <c r="H113" s="12">
        <v>35</v>
      </c>
      <c r="I113" s="12"/>
      <c r="J113" s="12"/>
      <c r="K113" s="12">
        <v>40</v>
      </c>
      <c r="L113" s="12"/>
      <c r="M113" s="12">
        <v>53</v>
      </c>
      <c r="N113" s="12"/>
      <c r="O113" s="12" t="s">
        <v>102</v>
      </c>
      <c r="P113" s="12">
        <v>3</v>
      </c>
      <c r="Q113" s="12">
        <v>33</v>
      </c>
      <c r="R113" s="12" t="s">
        <v>102</v>
      </c>
      <c r="S113" s="12"/>
      <c r="T113" s="12">
        <v>44</v>
      </c>
      <c r="U113" s="12"/>
      <c r="V113" s="12"/>
      <c r="W113" s="12" t="s">
        <v>102</v>
      </c>
      <c r="X113" s="12"/>
      <c r="Y113" s="12"/>
      <c r="Z113" s="40">
        <f>SUM(U113:Y113)</f>
        <v>0</v>
      </c>
      <c r="AA113" s="40">
        <f>SUM(H113:Y113)</f>
        <v>208</v>
      </c>
    </row>
    <row r="114" spans="1:27" ht="16.5" customHeight="1" x14ac:dyDescent="0.2">
      <c r="A114" s="38">
        <f t="shared" si="1"/>
        <v>-11</v>
      </c>
      <c r="B114" s="5">
        <v>107</v>
      </c>
      <c r="C114" s="5">
        <v>96</v>
      </c>
      <c r="D114" s="5">
        <f>RANK(Z114,Z:Z)</f>
        <v>69</v>
      </c>
      <c r="E114" s="32" t="s">
        <v>51</v>
      </c>
      <c r="F114" s="32" t="s">
        <v>93</v>
      </c>
      <c r="G114" s="12">
        <v>2110</v>
      </c>
      <c r="H114" s="12">
        <v>29</v>
      </c>
      <c r="I114" s="12"/>
      <c r="J114" s="12"/>
      <c r="K114" s="12" t="s">
        <v>102</v>
      </c>
      <c r="L114" s="12"/>
      <c r="M114" s="12" t="s">
        <v>102</v>
      </c>
      <c r="N114" s="12">
        <v>3</v>
      </c>
      <c r="O114" s="12">
        <v>60</v>
      </c>
      <c r="P114" s="12"/>
      <c r="Q114" s="12" t="s">
        <v>509</v>
      </c>
      <c r="R114" s="12" t="s">
        <v>102</v>
      </c>
      <c r="S114" s="12"/>
      <c r="T114" s="12">
        <v>51</v>
      </c>
      <c r="U114" s="12"/>
      <c r="V114" s="12"/>
      <c r="W114" s="12">
        <v>60</v>
      </c>
      <c r="X114" s="12"/>
      <c r="Y114" s="12"/>
      <c r="Z114" s="40">
        <f>SUM(U114:Y114)</f>
        <v>60</v>
      </c>
      <c r="AA114" s="40">
        <f>SUM(H114:Y114)</f>
        <v>203</v>
      </c>
    </row>
    <row r="115" spans="1:27" ht="16.5" customHeight="1" x14ac:dyDescent="0.2">
      <c r="A115" s="38">
        <f t="shared" si="1"/>
        <v>-1</v>
      </c>
      <c r="B115" s="5">
        <v>108</v>
      </c>
      <c r="C115" s="5">
        <v>107</v>
      </c>
      <c r="D115" s="5">
        <f>RANK(Z115,Z:Z)</f>
        <v>86</v>
      </c>
      <c r="E115" s="32" t="s">
        <v>258</v>
      </c>
      <c r="F115" s="32" t="s">
        <v>93</v>
      </c>
      <c r="G115" s="12">
        <v>2387</v>
      </c>
      <c r="H115" s="12">
        <v>22</v>
      </c>
      <c r="I115" s="12">
        <v>3</v>
      </c>
      <c r="J115" s="12"/>
      <c r="K115" s="12">
        <v>34</v>
      </c>
      <c r="L115" s="12"/>
      <c r="M115" s="12">
        <v>22</v>
      </c>
      <c r="N115" s="12">
        <v>3</v>
      </c>
      <c r="O115" s="12" t="s">
        <v>102</v>
      </c>
      <c r="P115" s="12"/>
      <c r="Q115" s="12">
        <v>33</v>
      </c>
      <c r="R115" s="12">
        <v>5</v>
      </c>
      <c r="S115" s="12"/>
      <c r="T115" s="12">
        <v>41</v>
      </c>
      <c r="U115" s="12"/>
      <c r="V115" s="12">
        <v>5</v>
      </c>
      <c r="W115" s="12">
        <v>33</v>
      </c>
      <c r="X115" s="12"/>
      <c r="Y115" s="12"/>
      <c r="Z115" s="40">
        <f>SUM(U115:Y115)</f>
        <v>38</v>
      </c>
      <c r="AA115" s="40">
        <f>SUM(H115:Y115)</f>
        <v>201</v>
      </c>
    </row>
    <row r="116" spans="1:27" ht="16.5" customHeight="1" x14ac:dyDescent="0.2">
      <c r="A116" s="38">
        <f t="shared" si="1"/>
        <v>-9</v>
      </c>
      <c r="B116" s="5">
        <v>109</v>
      </c>
      <c r="C116" s="5">
        <v>100</v>
      </c>
      <c r="D116" s="5">
        <f>RANK(Z116,Z:Z)</f>
        <v>121</v>
      </c>
      <c r="E116" s="32" t="s">
        <v>115</v>
      </c>
      <c r="F116" s="32" t="s">
        <v>223</v>
      </c>
      <c r="G116" s="12">
        <v>975</v>
      </c>
      <c r="H116" s="12">
        <v>65</v>
      </c>
      <c r="I116" s="12"/>
      <c r="J116" s="12"/>
      <c r="K116" s="12" t="s">
        <v>102</v>
      </c>
      <c r="L116" s="12">
        <v>7</v>
      </c>
      <c r="M116" s="12">
        <v>90</v>
      </c>
      <c r="N116" s="12">
        <v>7</v>
      </c>
      <c r="O116" s="12" t="s">
        <v>102</v>
      </c>
      <c r="P116" s="12">
        <v>10</v>
      </c>
      <c r="Q116" s="12" t="s">
        <v>509</v>
      </c>
      <c r="R116" s="12">
        <v>7</v>
      </c>
      <c r="S116" s="12">
        <v>12</v>
      </c>
      <c r="T116" s="12" t="s">
        <v>102</v>
      </c>
      <c r="U116" s="12"/>
      <c r="V116" s="12"/>
      <c r="W116" s="12" t="s">
        <v>102</v>
      </c>
      <c r="X116" s="12"/>
      <c r="Y116" s="12"/>
      <c r="Z116" s="40">
        <f>SUM(U116:Y116)</f>
        <v>0</v>
      </c>
      <c r="AA116" s="40">
        <f>SUM(H116:Y116)</f>
        <v>198</v>
      </c>
    </row>
    <row r="117" spans="1:27" ht="17.100000000000001" customHeight="1" x14ac:dyDescent="0.2">
      <c r="A117" s="38">
        <f t="shared" si="1"/>
        <v>4</v>
      </c>
      <c r="B117" s="5">
        <v>110</v>
      </c>
      <c r="C117" s="5">
        <v>114</v>
      </c>
      <c r="D117" s="5">
        <f>RANK(Z117,Z:Z)</f>
        <v>37</v>
      </c>
      <c r="E117" s="32" t="s">
        <v>178</v>
      </c>
      <c r="F117" s="32" t="s">
        <v>274</v>
      </c>
      <c r="G117" s="12">
        <v>1519</v>
      </c>
      <c r="H117" s="12" t="s">
        <v>102</v>
      </c>
      <c r="I117" s="12"/>
      <c r="J117" s="12"/>
      <c r="K117" s="12" t="s">
        <v>102</v>
      </c>
      <c r="L117" s="12"/>
      <c r="M117" s="12" t="s">
        <v>102</v>
      </c>
      <c r="N117" s="12">
        <v>19</v>
      </c>
      <c r="O117" s="12" t="s">
        <v>102</v>
      </c>
      <c r="P117" s="12"/>
      <c r="Q117" s="12" t="s">
        <v>509</v>
      </c>
      <c r="R117" s="12" t="s">
        <v>102</v>
      </c>
      <c r="S117" s="12">
        <v>7</v>
      </c>
      <c r="T117" s="12">
        <v>72</v>
      </c>
      <c r="U117" s="12"/>
      <c r="V117" s="12">
        <v>16</v>
      </c>
      <c r="W117" s="12">
        <v>80</v>
      </c>
      <c r="X117" s="12"/>
      <c r="Y117" s="12"/>
      <c r="Z117" s="40">
        <f>SUM(U117:Y117)</f>
        <v>96</v>
      </c>
      <c r="AA117" s="40">
        <f>SUM(H117:Y117)</f>
        <v>194</v>
      </c>
    </row>
    <row r="118" spans="1:27" ht="17.100000000000001" customHeight="1" x14ac:dyDescent="0.2">
      <c r="A118" s="38">
        <f t="shared" si="1"/>
        <v>-12</v>
      </c>
      <c r="B118" s="5">
        <v>111</v>
      </c>
      <c r="C118" s="5">
        <v>99</v>
      </c>
      <c r="D118" s="5">
        <f>RANK(Z118,Z:Z)</f>
        <v>121</v>
      </c>
      <c r="E118" s="32" t="s">
        <v>169</v>
      </c>
      <c r="F118" s="32" t="s">
        <v>9</v>
      </c>
      <c r="G118" s="12">
        <v>203</v>
      </c>
      <c r="H118" s="12">
        <v>0</v>
      </c>
      <c r="I118" s="12"/>
      <c r="J118" s="12">
        <v>9</v>
      </c>
      <c r="K118" s="12" t="s">
        <v>102</v>
      </c>
      <c r="L118" s="12">
        <v>4</v>
      </c>
      <c r="M118" s="12" t="s">
        <v>102</v>
      </c>
      <c r="N118" s="12"/>
      <c r="O118" s="12">
        <v>80</v>
      </c>
      <c r="P118" s="12">
        <v>3</v>
      </c>
      <c r="Q118" s="12">
        <v>22</v>
      </c>
      <c r="R118" s="12" t="s">
        <v>102</v>
      </c>
      <c r="S118" s="12">
        <v>7</v>
      </c>
      <c r="T118" s="12">
        <v>56</v>
      </c>
      <c r="U118" s="12"/>
      <c r="V118" s="12"/>
      <c r="W118" s="12" t="s">
        <v>102</v>
      </c>
      <c r="X118" s="12"/>
      <c r="Y118" s="12"/>
      <c r="Z118" s="40">
        <f>SUM(U118:Y118)</f>
        <v>0</v>
      </c>
      <c r="AA118" s="40">
        <f>SUM(H118:Y118)</f>
        <v>181</v>
      </c>
    </row>
    <row r="119" spans="1:27" ht="17.100000000000001" customHeight="1" x14ac:dyDescent="0.2">
      <c r="A119" s="38">
        <f t="shared" si="1"/>
        <v>-4</v>
      </c>
      <c r="B119" s="5">
        <v>112</v>
      </c>
      <c r="C119" s="5">
        <v>108</v>
      </c>
      <c r="D119" s="5">
        <f>RANK(Z119,Z:Z)</f>
        <v>45</v>
      </c>
      <c r="E119" s="32" t="s">
        <v>200</v>
      </c>
      <c r="F119" s="14" t="s">
        <v>274</v>
      </c>
      <c r="G119" s="12">
        <v>2538</v>
      </c>
      <c r="H119" s="12">
        <v>33</v>
      </c>
      <c r="I119" s="12">
        <v>8</v>
      </c>
      <c r="J119" s="12">
        <v>5</v>
      </c>
      <c r="K119" s="12">
        <v>0</v>
      </c>
      <c r="L119" s="12">
        <v>5</v>
      </c>
      <c r="M119" s="12">
        <v>33</v>
      </c>
      <c r="N119" s="12">
        <v>11</v>
      </c>
      <c r="O119" s="12" t="s">
        <v>102</v>
      </c>
      <c r="P119" s="12"/>
      <c r="Q119" s="12" t="s">
        <v>509</v>
      </c>
      <c r="R119" s="12" t="s">
        <v>102</v>
      </c>
      <c r="S119" s="12"/>
      <c r="T119" s="12" t="s">
        <v>102</v>
      </c>
      <c r="U119" s="12"/>
      <c r="V119" s="12"/>
      <c r="W119" s="12">
        <v>80</v>
      </c>
      <c r="X119" s="12"/>
      <c r="Y119" s="12">
        <v>5</v>
      </c>
      <c r="Z119" s="40">
        <f>SUM(U119:Y119)</f>
        <v>85</v>
      </c>
      <c r="AA119" s="40">
        <f>SUM(H119:Y119)</f>
        <v>180</v>
      </c>
    </row>
    <row r="120" spans="1:27" ht="16.5" customHeight="1" x14ac:dyDescent="0.2">
      <c r="A120" s="38">
        <f t="shared" si="1"/>
        <v>-8</v>
      </c>
      <c r="B120" s="5">
        <v>113</v>
      </c>
      <c r="C120" s="5">
        <v>105</v>
      </c>
      <c r="D120" s="5">
        <f>RANK(Z120,Z:Z)</f>
        <v>121</v>
      </c>
      <c r="E120" s="32" t="s">
        <v>257</v>
      </c>
      <c r="F120" s="27" t="s">
        <v>93</v>
      </c>
      <c r="G120" s="12">
        <v>2202</v>
      </c>
      <c r="H120" s="12">
        <v>43</v>
      </c>
      <c r="I120" s="12"/>
      <c r="J120" s="12"/>
      <c r="K120" s="12">
        <v>50</v>
      </c>
      <c r="L120" s="12">
        <v>4</v>
      </c>
      <c r="M120" s="12">
        <v>43</v>
      </c>
      <c r="N120" s="12">
        <v>3</v>
      </c>
      <c r="O120" s="12" t="s">
        <v>102</v>
      </c>
      <c r="P120" s="12">
        <v>3</v>
      </c>
      <c r="Q120" s="12">
        <v>33</v>
      </c>
      <c r="R120" s="12" t="s">
        <v>102</v>
      </c>
      <c r="S120" s="12"/>
      <c r="T120" s="12" t="s">
        <v>102</v>
      </c>
      <c r="U120" s="12"/>
      <c r="V120" s="12"/>
      <c r="W120" s="12" t="s">
        <v>102</v>
      </c>
      <c r="X120" s="12"/>
      <c r="Y120" s="12"/>
      <c r="Z120" s="40">
        <f>SUM(U120:Y120)</f>
        <v>0</v>
      </c>
      <c r="AA120" s="40">
        <f>SUM(H120:Y120)</f>
        <v>179</v>
      </c>
    </row>
    <row r="121" spans="1:27" ht="17.100000000000001" customHeight="1" x14ac:dyDescent="0.2">
      <c r="A121" s="38">
        <f t="shared" si="1"/>
        <v>3</v>
      </c>
      <c r="B121" s="5">
        <v>114</v>
      </c>
      <c r="C121" s="5">
        <v>117</v>
      </c>
      <c r="D121" s="5">
        <f>RANK(Z121,Z:Z)</f>
        <v>121</v>
      </c>
      <c r="E121" s="32" t="s">
        <v>479</v>
      </c>
      <c r="F121" s="32" t="s">
        <v>274</v>
      </c>
      <c r="G121" s="12">
        <v>675</v>
      </c>
      <c r="H121" s="12"/>
      <c r="I121" s="12"/>
      <c r="J121" s="12">
        <v>5</v>
      </c>
      <c r="K121" s="12" t="s">
        <v>102</v>
      </c>
      <c r="L121" s="12">
        <v>7</v>
      </c>
      <c r="M121" s="12" t="s">
        <v>102</v>
      </c>
      <c r="N121" s="12">
        <v>5</v>
      </c>
      <c r="O121" s="12" t="s">
        <v>102</v>
      </c>
      <c r="P121" s="12">
        <v>7</v>
      </c>
      <c r="Q121" s="12">
        <v>80</v>
      </c>
      <c r="R121" s="12">
        <v>10</v>
      </c>
      <c r="S121" s="12">
        <v>12</v>
      </c>
      <c r="T121" s="12">
        <v>53</v>
      </c>
      <c r="U121" s="12"/>
      <c r="V121" s="12"/>
      <c r="W121" s="12" t="s">
        <v>102</v>
      </c>
      <c r="X121" s="12"/>
      <c r="Y121" s="12"/>
      <c r="Z121" s="40">
        <f>SUM(U121:Y121)</f>
        <v>0</v>
      </c>
      <c r="AA121" s="40">
        <f>SUM(H121:Y121)</f>
        <v>179</v>
      </c>
    </row>
    <row r="122" spans="1:27" ht="17.100000000000001" customHeight="1" x14ac:dyDescent="0.2">
      <c r="A122" s="38">
        <f t="shared" si="1"/>
        <v>3</v>
      </c>
      <c r="B122" s="5">
        <v>115</v>
      </c>
      <c r="C122" s="5">
        <v>118</v>
      </c>
      <c r="D122" s="5">
        <f>RANK(Z122,Z:Z)</f>
        <v>121</v>
      </c>
      <c r="E122" s="32" t="s">
        <v>101</v>
      </c>
      <c r="F122" s="32" t="s">
        <v>277</v>
      </c>
      <c r="G122" s="12">
        <v>81</v>
      </c>
      <c r="H122" s="12" t="s">
        <v>102</v>
      </c>
      <c r="I122" s="12"/>
      <c r="J122" s="12"/>
      <c r="K122" s="12">
        <v>57</v>
      </c>
      <c r="L122" s="12"/>
      <c r="M122" s="12">
        <v>53</v>
      </c>
      <c r="N122" s="12"/>
      <c r="O122" s="12" t="s">
        <v>102</v>
      </c>
      <c r="P122" s="12"/>
      <c r="Q122" s="12">
        <v>22</v>
      </c>
      <c r="R122" s="12" t="s">
        <v>102</v>
      </c>
      <c r="S122" s="12"/>
      <c r="T122" s="12">
        <v>44</v>
      </c>
      <c r="U122" s="12"/>
      <c r="V122" s="12"/>
      <c r="W122" s="12" t="s">
        <v>102</v>
      </c>
      <c r="X122" s="12"/>
      <c r="Y122" s="12"/>
      <c r="Z122" s="40">
        <f>SUM(U122:Y122)</f>
        <v>0</v>
      </c>
      <c r="AA122" s="40">
        <f>SUM(H122:Y122)</f>
        <v>176</v>
      </c>
    </row>
    <row r="123" spans="1:27" ht="17.100000000000001" customHeight="1" x14ac:dyDescent="0.2">
      <c r="A123" s="38">
        <f t="shared" si="1"/>
        <v>3</v>
      </c>
      <c r="B123" s="5">
        <v>116</v>
      </c>
      <c r="C123" s="5">
        <v>119</v>
      </c>
      <c r="D123" s="5">
        <f>RANK(Z123,Z:Z)</f>
        <v>121</v>
      </c>
      <c r="E123" s="32" t="s">
        <v>131</v>
      </c>
      <c r="F123" s="32" t="s">
        <v>280</v>
      </c>
      <c r="G123" s="12">
        <v>1162</v>
      </c>
      <c r="H123" s="12">
        <v>25</v>
      </c>
      <c r="I123" s="12"/>
      <c r="J123" s="12"/>
      <c r="K123" s="12" t="s">
        <v>102</v>
      </c>
      <c r="L123" s="12"/>
      <c r="M123" s="12">
        <v>90</v>
      </c>
      <c r="N123" s="12"/>
      <c r="O123" s="12" t="s">
        <v>102</v>
      </c>
      <c r="P123" s="12"/>
      <c r="Q123" s="12">
        <v>60</v>
      </c>
      <c r="R123" s="12" t="s">
        <v>102</v>
      </c>
      <c r="S123" s="12"/>
      <c r="T123" s="12" t="s">
        <v>102</v>
      </c>
      <c r="U123" s="12"/>
      <c r="V123" s="12"/>
      <c r="W123" s="12" t="s">
        <v>102</v>
      </c>
      <c r="X123" s="12"/>
      <c r="Y123" s="12"/>
      <c r="Z123" s="40">
        <f>SUM(U123:Y123)</f>
        <v>0</v>
      </c>
      <c r="AA123" s="40">
        <f>SUM(H123:Y123)</f>
        <v>175</v>
      </c>
    </row>
    <row r="124" spans="1:27" ht="16.5" customHeight="1" x14ac:dyDescent="0.2">
      <c r="A124" s="38">
        <f t="shared" si="1"/>
        <v>4</v>
      </c>
      <c r="B124" s="5">
        <v>117</v>
      </c>
      <c r="C124" s="5">
        <v>121</v>
      </c>
      <c r="D124" s="5">
        <f>RANK(Z124,Z:Z)</f>
        <v>100</v>
      </c>
      <c r="E124" s="32" t="s">
        <v>381</v>
      </c>
      <c r="F124" s="32" t="s">
        <v>274</v>
      </c>
      <c r="G124" s="12">
        <v>2644</v>
      </c>
      <c r="H124" s="12">
        <v>22</v>
      </c>
      <c r="I124" s="12"/>
      <c r="J124" s="12"/>
      <c r="K124" s="12" t="s">
        <v>102</v>
      </c>
      <c r="L124" s="12"/>
      <c r="M124" s="12">
        <v>35</v>
      </c>
      <c r="N124" s="12"/>
      <c r="O124" s="12">
        <v>20</v>
      </c>
      <c r="P124" s="12">
        <v>7</v>
      </c>
      <c r="Q124" s="12">
        <v>20</v>
      </c>
      <c r="R124" s="12" t="s">
        <v>102</v>
      </c>
      <c r="S124" s="12">
        <v>5</v>
      </c>
      <c r="T124" s="12">
        <v>33</v>
      </c>
      <c r="U124" s="12"/>
      <c r="V124" s="12"/>
      <c r="W124" s="12" t="s">
        <v>102</v>
      </c>
      <c r="X124" s="12">
        <v>9</v>
      </c>
      <c r="Y124" s="12">
        <v>4</v>
      </c>
      <c r="Z124" s="40">
        <f>SUM(U124:Y124)</f>
        <v>13</v>
      </c>
      <c r="AA124" s="40">
        <f>SUM(H124:Y124)</f>
        <v>155</v>
      </c>
    </row>
    <row r="125" spans="1:27" ht="17.100000000000001" customHeight="1" x14ac:dyDescent="0.2">
      <c r="A125" s="38">
        <f t="shared" si="1"/>
        <v>8</v>
      </c>
      <c r="B125" s="5">
        <v>118</v>
      </c>
      <c r="C125" s="5">
        <v>126</v>
      </c>
      <c r="D125" s="5">
        <f>RANK(Z125,Z:Z)</f>
        <v>93</v>
      </c>
      <c r="E125" s="32" t="s">
        <v>129</v>
      </c>
      <c r="F125" s="32" t="s">
        <v>93</v>
      </c>
      <c r="G125" s="12">
        <v>969</v>
      </c>
      <c r="H125" s="12">
        <v>90</v>
      </c>
      <c r="I125" s="12"/>
      <c r="J125" s="12">
        <v>12</v>
      </c>
      <c r="K125" s="12" t="s">
        <v>102</v>
      </c>
      <c r="L125" s="12">
        <v>12</v>
      </c>
      <c r="M125" s="12" t="s">
        <v>102</v>
      </c>
      <c r="N125" s="12">
        <v>9</v>
      </c>
      <c r="O125" s="12" t="s">
        <v>102</v>
      </c>
      <c r="P125" s="12"/>
      <c r="Q125" s="12" t="s">
        <v>509</v>
      </c>
      <c r="R125" s="12" t="s">
        <v>102</v>
      </c>
      <c r="S125" s="12">
        <v>7</v>
      </c>
      <c r="T125" s="12" t="s">
        <v>102</v>
      </c>
      <c r="U125" s="12"/>
      <c r="V125" s="12"/>
      <c r="W125" s="12" t="s">
        <v>102</v>
      </c>
      <c r="X125" s="12">
        <v>12</v>
      </c>
      <c r="Y125" s="12">
        <v>12</v>
      </c>
      <c r="Z125" s="40">
        <f>SUM(U125:Y125)</f>
        <v>24</v>
      </c>
      <c r="AA125" s="40">
        <f>SUM(H125:Y125)</f>
        <v>154</v>
      </c>
    </row>
    <row r="126" spans="1:27" ht="16.899999999999999" customHeight="1" x14ac:dyDescent="0.2">
      <c r="A126" s="38">
        <f t="shared" si="1"/>
        <v>3</v>
      </c>
      <c r="B126" s="5">
        <v>119</v>
      </c>
      <c r="C126" s="5">
        <v>122</v>
      </c>
      <c r="D126" s="5">
        <f>RANK(Z126,Z:Z)</f>
        <v>81</v>
      </c>
      <c r="E126" s="32" t="s">
        <v>176</v>
      </c>
      <c r="F126" s="32" t="s">
        <v>220</v>
      </c>
      <c r="G126" s="12">
        <v>1087</v>
      </c>
      <c r="H126" s="12" t="s">
        <v>102</v>
      </c>
      <c r="I126" s="12">
        <v>7</v>
      </c>
      <c r="J126" s="12"/>
      <c r="K126" s="12">
        <v>46</v>
      </c>
      <c r="L126" s="12"/>
      <c r="M126" s="12" t="s">
        <v>102</v>
      </c>
      <c r="N126" s="12"/>
      <c r="O126" s="12" t="s">
        <v>102</v>
      </c>
      <c r="P126" s="12"/>
      <c r="Q126" s="12" t="s">
        <v>509</v>
      </c>
      <c r="R126" s="12" t="s">
        <v>102</v>
      </c>
      <c r="S126" s="12"/>
      <c r="T126" s="12">
        <v>48</v>
      </c>
      <c r="U126" s="12"/>
      <c r="V126" s="12"/>
      <c r="W126" s="12">
        <v>38</v>
      </c>
      <c r="X126" s="12">
        <v>12</v>
      </c>
      <c r="Y126" s="12"/>
      <c r="Z126" s="40">
        <f>SUM(U126:Y126)</f>
        <v>50</v>
      </c>
      <c r="AA126" s="40">
        <f>SUM(H126:Y126)</f>
        <v>151</v>
      </c>
    </row>
    <row r="127" spans="1:27" ht="17.100000000000001" customHeight="1" x14ac:dyDescent="0.2">
      <c r="A127" s="38">
        <f t="shared" si="1"/>
        <v>-5</v>
      </c>
      <c r="B127" s="5">
        <v>120</v>
      </c>
      <c r="C127" s="5">
        <v>115</v>
      </c>
      <c r="D127" s="5">
        <f>RANK(Z127,Z:Z)</f>
        <v>121</v>
      </c>
      <c r="E127" s="32" t="s">
        <v>174</v>
      </c>
      <c r="F127" s="32" t="s">
        <v>277</v>
      </c>
      <c r="G127" s="12">
        <v>828</v>
      </c>
      <c r="H127" s="12">
        <v>50</v>
      </c>
      <c r="I127" s="12"/>
      <c r="J127" s="12"/>
      <c r="K127" s="12">
        <v>97</v>
      </c>
      <c r="L127" s="12"/>
      <c r="M127" s="12">
        <v>0</v>
      </c>
      <c r="N127" s="12"/>
      <c r="O127" s="12" t="s">
        <v>102</v>
      </c>
      <c r="P127" s="12"/>
      <c r="Q127" s="12" t="s">
        <v>509</v>
      </c>
      <c r="R127" s="12" t="s">
        <v>102</v>
      </c>
      <c r="S127" s="12">
        <v>4</v>
      </c>
      <c r="T127" s="12" t="s">
        <v>102</v>
      </c>
      <c r="U127" s="12"/>
      <c r="V127" s="12"/>
      <c r="W127" s="12" t="s">
        <v>102</v>
      </c>
      <c r="X127" s="12"/>
      <c r="Y127" s="12"/>
      <c r="Z127" s="40">
        <f>SUM(U127:Y127)</f>
        <v>0</v>
      </c>
      <c r="AA127" s="40">
        <f>SUM(H127:Y127)</f>
        <v>151</v>
      </c>
    </row>
    <row r="128" spans="1:27" ht="17.100000000000001" customHeight="1" x14ac:dyDescent="0.2">
      <c r="A128" s="38">
        <f t="shared" si="1"/>
        <v>2</v>
      </c>
      <c r="B128" s="5">
        <v>121</v>
      </c>
      <c r="C128" s="5">
        <v>123</v>
      </c>
      <c r="D128" s="5">
        <f>RANK(Z128,Z:Z)</f>
        <v>88</v>
      </c>
      <c r="E128" s="49" t="s">
        <v>466</v>
      </c>
      <c r="F128" s="32" t="s">
        <v>93</v>
      </c>
      <c r="G128" s="12">
        <v>2682</v>
      </c>
      <c r="H128" s="12">
        <v>40</v>
      </c>
      <c r="I128" s="12"/>
      <c r="J128" s="12"/>
      <c r="K128" s="12">
        <v>34</v>
      </c>
      <c r="L128" s="12"/>
      <c r="M128" s="12">
        <v>0</v>
      </c>
      <c r="N128" s="12"/>
      <c r="O128" s="12">
        <v>33</v>
      </c>
      <c r="P128" s="12">
        <v>7</v>
      </c>
      <c r="Q128" s="12" t="s">
        <v>509</v>
      </c>
      <c r="R128" s="12" t="s">
        <v>102</v>
      </c>
      <c r="S128" s="12"/>
      <c r="T128" s="12" t="s">
        <v>102</v>
      </c>
      <c r="U128" s="12"/>
      <c r="V128" s="12"/>
      <c r="W128" s="12">
        <v>29</v>
      </c>
      <c r="X128" s="12">
        <v>5</v>
      </c>
      <c r="Y128" s="12"/>
      <c r="Z128" s="40">
        <f>SUM(U128:Y128)</f>
        <v>34</v>
      </c>
      <c r="AA128" s="40">
        <f>SUM(H128:Y128)</f>
        <v>148</v>
      </c>
    </row>
    <row r="129" spans="1:27" ht="17.100000000000001" customHeight="1" x14ac:dyDescent="0.2">
      <c r="A129" s="38">
        <f t="shared" si="1"/>
        <v>2</v>
      </c>
      <c r="B129" s="5">
        <v>122</v>
      </c>
      <c r="C129" s="5">
        <v>124</v>
      </c>
      <c r="D129" s="5">
        <f>RANK(Z129,Z:Z)</f>
        <v>71</v>
      </c>
      <c r="E129" s="32" t="s">
        <v>187</v>
      </c>
      <c r="F129" s="14" t="s">
        <v>274</v>
      </c>
      <c r="G129" s="12">
        <v>2363</v>
      </c>
      <c r="H129" s="12">
        <v>29</v>
      </c>
      <c r="I129" s="12"/>
      <c r="J129" s="12">
        <v>9</v>
      </c>
      <c r="K129" s="12">
        <v>43</v>
      </c>
      <c r="L129" s="12">
        <v>5</v>
      </c>
      <c r="M129" s="12" t="s">
        <v>102</v>
      </c>
      <c r="N129" s="12"/>
      <c r="O129" s="12" t="s">
        <v>102</v>
      </c>
      <c r="P129" s="12"/>
      <c r="Q129" s="12" t="s">
        <v>509</v>
      </c>
      <c r="R129" s="12" t="s">
        <v>102</v>
      </c>
      <c r="S129" s="12"/>
      <c r="T129" s="12" t="s">
        <v>102</v>
      </c>
      <c r="U129" s="12"/>
      <c r="V129" s="12"/>
      <c r="W129" s="12">
        <v>53</v>
      </c>
      <c r="X129" s="12">
        <v>5</v>
      </c>
      <c r="Y129" s="12"/>
      <c r="Z129" s="40">
        <f>SUM(U129:Y129)</f>
        <v>58</v>
      </c>
      <c r="AA129" s="40">
        <f>SUM(H129:Y129)</f>
        <v>144</v>
      </c>
    </row>
    <row r="130" spans="1:27" ht="17.100000000000001" customHeight="1" x14ac:dyDescent="0.2">
      <c r="A130" s="38">
        <f t="shared" si="1"/>
        <v>-10</v>
      </c>
      <c r="B130" s="5">
        <v>123</v>
      </c>
      <c r="C130" s="5">
        <v>113</v>
      </c>
      <c r="D130" s="5">
        <f>RANK(Z130,Z:Z)</f>
        <v>121</v>
      </c>
      <c r="E130" s="32" t="s">
        <v>166</v>
      </c>
      <c r="F130" s="32" t="s">
        <v>220</v>
      </c>
      <c r="G130" s="12">
        <v>2519</v>
      </c>
      <c r="H130" s="12">
        <v>40</v>
      </c>
      <c r="I130" s="12"/>
      <c r="J130" s="12"/>
      <c r="K130" s="12">
        <v>40</v>
      </c>
      <c r="L130" s="12"/>
      <c r="M130" s="12">
        <v>29</v>
      </c>
      <c r="N130" s="12">
        <v>7</v>
      </c>
      <c r="O130" s="12">
        <v>22</v>
      </c>
      <c r="P130" s="12">
        <v>5</v>
      </c>
      <c r="Q130" s="12" t="s">
        <v>509</v>
      </c>
      <c r="R130" s="12" t="s">
        <v>102</v>
      </c>
      <c r="S130" s="12"/>
      <c r="T130" s="12" t="s">
        <v>102</v>
      </c>
      <c r="U130" s="12"/>
      <c r="V130" s="12"/>
      <c r="W130" s="12" t="s">
        <v>102</v>
      </c>
      <c r="X130" s="12"/>
      <c r="Y130" s="12"/>
      <c r="Z130" s="40">
        <f>SUM(U130:Y130)</f>
        <v>0</v>
      </c>
      <c r="AA130" s="40">
        <f>SUM(H130:Y130)</f>
        <v>143</v>
      </c>
    </row>
    <row r="131" spans="1:27" ht="17.100000000000001" customHeight="1" x14ac:dyDescent="0.2">
      <c r="A131" s="38">
        <f t="shared" si="1"/>
        <v>4</v>
      </c>
      <c r="B131" s="5">
        <v>124</v>
      </c>
      <c r="C131" s="5">
        <v>128</v>
      </c>
      <c r="D131" s="5">
        <f>RANK(Z131,Z:Z)</f>
        <v>69</v>
      </c>
      <c r="E131" s="32" t="s">
        <v>237</v>
      </c>
      <c r="F131" s="32" t="s">
        <v>278</v>
      </c>
      <c r="G131" s="12">
        <v>1950</v>
      </c>
      <c r="H131" s="12">
        <v>25</v>
      </c>
      <c r="I131" s="12">
        <v>4</v>
      </c>
      <c r="J131" s="12"/>
      <c r="K131" s="12" t="s">
        <v>102</v>
      </c>
      <c r="L131" s="12"/>
      <c r="M131" s="12" t="s">
        <v>102</v>
      </c>
      <c r="N131" s="12"/>
      <c r="O131" s="12" t="s">
        <v>102</v>
      </c>
      <c r="P131" s="12"/>
      <c r="Q131" s="12">
        <v>33</v>
      </c>
      <c r="R131" s="12" t="s">
        <v>102</v>
      </c>
      <c r="S131" s="12"/>
      <c r="T131" s="12" t="s">
        <v>102</v>
      </c>
      <c r="U131" s="12"/>
      <c r="V131" s="12"/>
      <c r="W131" s="12">
        <v>60</v>
      </c>
      <c r="X131" s="12"/>
      <c r="Y131" s="12"/>
      <c r="Z131" s="40">
        <f>SUM(U131:Y131)</f>
        <v>60</v>
      </c>
      <c r="AA131" s="40">
        <f>SUM(H131:Y131)</f>
        <v>122</v>
      </c>
    </row>
    <row r="132" spans="1:27" ht="16.899999999999999" customHeight="1" x14ac:dyDescent="0.2">
      <c r="A132" s="38">
        <f t="shared" si="1"/>
        <v>5</v>
      </c>
      <c r="B132" s="5">
        <v>125</v>
      </c>
      <c r="C132" s="5">
        <v>130</v>
      </c>
      <c r="D132" s="5">
        <f>RANK(Z132,Z:Z)</f>
        <v>107</v>
      </c>
      <c r="E132" s="32" t="s">
        <v>497</v>
      </c>
      <c r="F132" s="32" t="s">
        <v>460</v>
      </c>
      <c r="G132" s="12">
        <v>6965</v>
      </c>
      <c r="H132" s="12"/>
      <c r="I132" s="12"/>
      <c r="J132" s="12"/>
      <c r="K132" s="12"/>
      <c r="L132" s="12"/>
      <c r="M132" s="12">
        <v>40</v>
      </c>
      <c r="N132" s="12">
        <v>5</v>
      </c>
      <c r="O132" s="12" t="s">
        <v>102</v>
      </c>
      <c r="P132" s="12"/>
      <c r="Q132" s="12">
        <v>22</v>
      </c>
      <c r="R132" s="12">
        <v>4</v>
      </c>
      <c r="S132" s="12">
        <v>7</v>
      </c>
      <c r="T132" s="12">
        <v>30</v>
      </c>
      <c r="U132" s="12"/>
      <c r="V132" s="12"/>
      <c r="W132" s="12" t="s">
        <v>102</v>
      </c>
      <c r="X132" s="12">
        <v>7</v>
      </c>
      <c r="Y132" s="12"/>
      <c r="Z132" s="40">
        <f>SUM(U132:Y132)</f>
        <v>7</v>
      </c>
      <c r="AA132" s="40">
        <f>SUM(H132:Y132)</f>
        <v>115</v>
      </c>
    </row>
    <row r="133" spans="1:27" ht="17.100000000000001" customHeight="1" x14ac:dyDescent="0.2">
      <c r="A133" s="38">
        <f t="shared" si="1"/>
        <v>-1</v>
      </c>
      <c r="B133" s="5">
        <v>126</v>
      </c>
      <c r="C133" s="5">
        <v>125</v>
      </c>
      <c r="D133" s="5">
        <f>RANK(Z133,Z:Z)</f>
        <v>121</v>
      </c>
      <c r="E133" s="32" t="s">
        <v>22</v>
      </c>
      <c r="F133" s="32" t="s">
        <v>220</v>
      </c>
      <c r="G133" s="12">
        <v>2043</v>
      </c>
      <c r="H133" s="12">
        <v>53</v>
      </c>
      <c r="I133" s="12"/>
      <c r="J133" s="12"/>
      <c r="K133" s="12" t="s">
        <v>102</v>
      </c>
      <c r="L133" s="12"/>
      <c r="M133" s="12" t="s">
        <v>102</v>
      </c>
      <c r="N133" s="12"/>
      <c r="O133" s="12" t="s">
        <v>102</v>
      </c>
      <c r="P133" s="12"/>
      <c r="Q133" s="12" t="s">
        <v>509</v>
      </c>
      <c r="R133" s="12" t="s">
        <v>102</v>
      </c>
      <c r="S133" s="12"/>
      <c r="T133" s="12">
        <v>58</v>
      </c>
      <c r="U133" s="12"/>
      <c r="V133" s="12"/>
      <c r="W133" s="12" t="s">
        <v>102</v>
      </c>
      <c r="X133" s="12"/>
      <c r="Y133" s="12"/>
      <c r="Z133" s="40">
        <f>SUM(U133:Y133)</f>
        <v>0</v>
      </c>
      <c r="AA133" s="40">
        <f>SUM(H133:Y133)</f>
        <v>111</v>
      </c>
    </row>
    <row r="134" spans="1:27" ht="17.100000000000001" customHeight="1" x14ac:dyDescent="0.2">
      <c r="A134" s="38">
        <f t="shared" si="1"/>
        <v>4</v>
      </c>
      <c r="B134" s="5">
        <v>127</v>
      </c>
      <c r="C134" s="5">
        <v>131</v>
      </c>
      <c r="D134" s="5">
        <f>RANK(Z134,Z:Z)</f>
        <v>121</v>
      </c>
      <c r="E134" s="32" t="s">
        <v>54</v>
      </c>
      <c r="F134" s="32" t="s">
        <v>9</v>
      </c>
      <c r="G134" s="12">
        <v>1578</v>
      </c>
      <c r="H134" s="12">
        <v>40</v>
      </c>
      <c r="I134" s="12"/>
      <c r="J134" s="12"/>
      <c r="K134" s="12" t="s">
        <v>102</v>
      </c>
      <c r="L134" s="12"/>
      <c r="M134" s="12">
        <v>68</v>
      </c>
      <c r="N134" s="12"/>
      <c r="O134" s="12" t="s">
        <v>102</v>
      </c>
      <c r="P134" s="12"/>
      <c r="Q134" s="12" t="s">
        <v>509</v>
      </c>
      <c r="R134" s="12" t="s">
        <v>102</v>
      </c>
      <c r="S134" s="12"/>
      <c r="T134" s="12" t="s">
        <v>102</v>
      </c>
      <c r="U134" s="12"/>
      <c r="V134" s="12"/>
      <c r="W134" s="12" t="s">
        <v>102</v>
      </c>
      <c r="X134" s="12"/>
      <c r="Y134" s="12"/>
      <c r="Z134" s="40">
        <f>SUM(U134:Y134)</f>
        <v>0</v>
      </c>
      <c r="AA134" s="40">
        <f>SUM(H134:Y134)</f>
        <v>108</v>
      </c>
    </row>
    <row r="135" spans="1:27" ht="17.100000000000001" customHeight="1" x14ac:dyDescent="0.2">
      <c r="A135" s="38">
        <f t="shared" si="1"/>
        <v>4</v>
      </c>
      <c r="B135" s="5">
        <v>128</v>
      </c>
      <c r="C135" s="5">
        <v>132</v>
      </c>
      <c r="D135" s="5">
        <f>RANK(Z135,Z:Z)</f>
        <v>77</v>
      </c>
      <c r="E135" s="32" t="s">
        <v>231</v>
      </c>
      <c r="F135" s="14" t="s">
        <v>274</v>
      </c>
      <c r="G135" s="43">
        <v>2558</v>
      </c>
      <c r="H135" s="12" t="s">
        <v>102</v>
      </c>
      <c r="I135" s="12"/>
      <c r="J135" s="12"/>
      <c r="K135" s="12" t="s">
        <v>102</v>
      </c>
      <c r="L135" s="12"/>
      <c r="M135" s="12" t="s">
        <v>102</v>
      </c>
      <c r="N135" s="12">
        <v>7</v>
      </c>
      <c r="O135" s="12" t="s">
        <v>102</v>
      </c>
      <c r="P135" s="12"/>
      <c r="Q135" s="12" t="s">
        <v>509</v>
      </c>
      <c r="R135" s="12" t="s">
        <v>102</v>
      </c>
      <c r="S135" s="12"/>
      <c r="T135" s="12">
        <v>40</v>
      </c>
      <c r="U135" s="12"/>
      <c r="V135" s="12">
        <v>10</v>
      </c>
      <c r="W135" s="12">
        <v>38</v>
      </c>
      <c r="X135" s="12">
        <v>7</v>
      </c>
      <c r="Y135" s="12"/>
      <c r="Z135" s="40">
        <f>SUM(U135:Y135)</f>
        <v>55</v>
      </c>
      <c r="AA135" s="40">
        <f>SUM(H135:Y135)</f>
        <v>102</v>
      </c>
    </row>
    <row r="136" spans="1:27" ht="17.100000000000001" customHeight="1" x14ac:dyDescent="0.2">
      <c r="A136" s="38">
        <f t="shared" ref="A136:A199" si="2">C136-B136</f>
        <v>5</v>
      </c>
      <c r="B136" s="5">
        <v>129</v>
      </c>
      <c r="C136" s="5">
        <v>134</v>
      </c>
      <c r="D136" s="5">
        <f>RANK(Z136,Z:Z)</f>
        <v>121</v>
      </c>
      <c r="E136" s="32" t="s">
        <v>293</v>
      </c>
      <c r="F136" s="32" t="s">
        <v>274</v>
      </c>
      <c r="G136" s="12">
        <v>2586</v>
      </c>
      <c r="H136" s="12" t="s">
        <v>102</v>
      </c>
      <c r="I136" s="12"/>
      <c r="J136" s="12">
        <v>7</v>
      </c>
      <c r="K136" s="12">
        <v>36</v>
      </c>
      <c r="L136" s="12"/>
      <c r="M136" s="12" t="s">
        <v>102</v>
      </c>
      <c r="N136" s="12"/>
      <c r="O136" s="12" t="s">
        <v>102</v>
      </c>
      <c r="P136" s="12"/>
      <c r="Q136" s="12">
        <v>53</v>
      </c>
      <c r="R136" s="12" t="s">
        <v>102</v>
      </c>
      <c r="S136" s="12">
        <v>5</v>
      </c>
      <c r="T136" s="12" t="s">
        <v>102</v>
      </c>
      <c r="U136" s="12"/>
      <c r="V136" s="12"/>
      <c r="W136" s="12">
        <v>0</v>
      </c>
      <c r="X136" s="12"/>
      <c r="Y136" s="12"/>
      <c r="Z136" s="40">
        <f>SUM(U136:Y136)</f>
        <v>0</v>
      </c>
      <c r="AA136" s="40">
        <f>SUM(H136:Y136)</f>
        <v>101</v>
      </c>
    </row>
    <row r="137" spans="1:27" ht="17.100000000000001" customHeight="1" x14ac:dyDescent="0.2">
      <c r="A137" s="38">
        <f t="shared" si="2"/>
        <v>-10</v>
      </c>
      <c r="B137" s="5">
        <v>130</v>
      </c>
      <c r="C137" s="5">
        <v>120</v>
      </c>
      <c r="D137" s="5">
        <f>RANK(Z137,Z:Z)</f>
        <v>112</v>
      </c>
      <c r="E137" s="32" t="s">
        <v>425</v>
      </c>
      <c r="F137" s="32" t="s">
        <v>398</v>
      </c>
      <c r="G137" s="12">
        <v>1282</v>
      </c>
      <c r="H137" s="12" t="s">
        <v>102</v>
      </c>
      <c r="I137" s="12">
        <v>5</v>
      </c>
      <c r="J137" s="12"/>
      <c r="K137" s="12">
        <v>83</v>
      </c>
      <c r="L137" s="12">
        <v>5</v>
      </c>
      <c r="M137" s="12" t="s">
        <v>102</v>
      </c>
      <c r="N137" s="12"/>
      <c r="O137" s="12" t="s">
        <v>102</v>
      </c>
      <c r="P137" s="12"/>
      <c r="Q137" s="12" t="s">
        <v>509</v>
      </c>
      <c r="R137" s="12" t="s">
        <v>102</v>
      </c>
      <c r="S137" s="12"/>
      <c r="T137" s="12" t="s">
        <v>102</v>
      </c>
      <c r="U137" s="12"/>
      <c r="V137" s="12"/>
      <c r="W137" s="12" t="s">
        <v>102</v>
      </c>
      <c r="X137" s="12">
        <v>5</v>
      </c>
      <c r="Y137" s="12"/>
      <c r="Z137" s="40">
        <f>SUM(U137:Y137)</f>
        <v>5</v>
      </c>
      <c r="AA137" s="40">
        <f>SUM(H137:Y137)</f>
        <v>98</v>
      </c>
    </row>
    <row r="138" spans="1:27" ht="17.100000000000001" customHeight="1" x14ac:dyDescent="0.2">
      <c r="A138" s="38">
        <f t="shared" si="2"/>
        <v>4</v>
      </c>
      <c r="B138" s="5">
        <v>131</v>
      </c>
      <c r="C138" s="5">
        <v>135</v>
      </c>
      <c r="D138" s="5">
        <f>RANK(Z138,Z:Z)</f>
        <v>117</v>
      </c>
      <c r="E138" s="32" t="s">
        <v>52</v>
      </c>
      <c r="F138" s="32" t="s">
        <v>167</v>
      </c>
      <c r="G138" s="12">
        <v>1614</v>
      </c>
      <c r="H138" s="12" t="s">
        <v>102</v>
      </c>
      <c r="I138" s="12"/>
      <c r="J138" s="12"/>
      <c r="K138" s="12">
        <v>0</v>
      </c>
      <c r="L138" s="12"/>
      <c r="M138" s="12" t="s">
        <v>102</v>
      </c>
      <c r="N138" s="12"/>
      <c r="O138" s="12" t="s">
        <v>102</v>
      </c>
      <c r="P138" s="12"/>
      <c r="Q138" s="12">
        <v>80</v>
      </c>
      <c r="R138" s="12" t="s">
        <v>102</v>
      </c>
      <c r="S138" s="12">
        <v>5</v>
      </c>
      <c r="T138" s="12" t="s">
        <v>102</v>
      </c>
      <c r="U138" s="12"/>
      <c r="V138" s="12"/>
      <c r="W138" s="12" t="s">
        <v>102</v>
      </c>
      <c r="X138" s="12"/>
      <c r="Y138" s="12">
        <v>4</v>
      </c>
      <c r="Z138" s="40">
        <f>SUM(U138:Y138)</f>
        <v>4</v>
      </c>
      <c r="AA138" s="40">
        <f>SUM(H138:Y138)</f>
        <v>89</v>
      </c>
    </row>
    <row r="139" spans="1:27" ht="16.5" customHeight="1" x14ac:dyDescent="0.2">
      <c r="A139" s="38">
        <f t="shared" si="2"/>
        <v>-16</v>
      </c>
      <c r="B139" s="5">
        <v>132</v>
      </c>
      <c r="C139" s="5">
        <v>116</v>
      </c>
      <c r="D139" s="5">
        <f>RANK(Z139,Z:Z)</f>
        <v>101</v>
      </c>
      <c r="E139" s="32" t="s">
        <v>420</v>
      </c>
      <c r="F139" s="32" t="s">
        <v>398</v>
      </c>
      <c r="G139" s="12">
        <v>731</v>
      </c>
      <c r="H139" s="12" t="s">
        <v>102</v>
      </c>
      <c r="I139" s="12">
        <v>10</v>
      </c>
      <c r="J139" s="12"/>
      <c r="K139" s="12" t="s">
        <v>102</v>
      </c>
      <c r="L139" s="12">
        <v>5</v>
      </c>
      <c r="M139" s="12" t="s">
        <v>102</v>
      </c>
      <c r="N139" s="12"/>
      <c r="O139" s="12" t="s">
        <v>102</v>
      </c>
      <c r="P139" s="12"/>
      <c r="Q139" s="12">
        <v>38</v>
      </c>
      <c r="R139" s="12">
        <v>16</v>
      </c>
      <c r="S139" s="12"/>
      <c r="T139" s="12" t="s">
        <v>102</v>
      </c>
      <c r="U139" s="12"/>
      <c r="V139" s="12"/>
      <c r="W139" s="12" t="s">
        <v>102</v>
      </c>
      <c r="X139" s="12">
        <v>7</v>
      </c>
      <c r="Y139" s="12">
        <v>5</v>
      </c>
      <c r="Z139" s="40">
        <f>SUM(U139:Y139)</f>
        <v>12</v>
      </c>
      <c r="AA139" s="40">
        <f>SUM(H139:Y139)</f>
        <v>81</v>
      </c>
    </row>
    <row r="140" spans="1:27" ht="17.100000000000001" customHeight="1" x14ac:dyDescent="0.2">
      <c r="A140" s="38">
        <f t="shared" si="2"/>
        <v>3</v>
      </c>
      <c r="B140" s="5">
        <v>133</v>
      </c>
      <c r="C140" s="5">
        <v>136</v>
      </c>
      <c r="D140" s="5">
        <f>RANK(Z140,Z:Z)</f>
        <v>105</v>
      </c>
      <c r="E140" s="32" t="s">
        <v>495</v>
      </c>
      <c r="F140" s="32" t="s">
        <v>167</v>
      </c>
      <c r="G140" s="12">
        <v>2703</v>
      </c>
      <c r="H140" s="12"/>
      <c r="I140" s="12"/>
      <c r="J140" s="12"/>
      <c r="K140" s="12"/>
      <c r="L140" s="12"/>
      <c r="M140" s="12">
        <v>35</v>
      </c>
      <c r="N140" s="12">
        <v>4</v>
      </c>
      <c r="O140" s="12" t="s">
        <v>102</v>
      </c>
      <c r="P140" s="12"/>
      <c r="Q140" s="12">
        <v>20</v>
      </c>
      <c r="R140" s="12">
        <v>7</v>
      </c>
      <c r="S140" s="12">
        <v>4</v>
      </c>
      <c r="T140" s="12" t="s">
        <v>102</v>
      </c>
      <c r="U140" s="12"/>
      <c r="V140" s="12"/>
      <c r="W140" s="12" t="s">
        <v>102</v>
      </c>
      <c r="X140" s="12">
        <v>9</v>
      </c>
      <c r="Y140" s="12"/>
      <c r="Z140" s="40">
        <f>SUM(U140:Y140)</f>
        <v>9</v>
      </c>
      <c r="AA140" s="40">
        <f>SUM(H140:Y140)</f>
        <v>79</v>
      </c>
    </row>
    <row r="141" spans="1:27" ht="17.100000000000001" customHeight="1" x14ac:dyDescent="0.2">
      <c r="A141" s="38">
        <f t="shared" si="2"/>
        <v>-5</v>
      </c>
      <c r="B141" s="5">
        <v>134</v>
      </c>
      <c r="C141" s="5">
        <v>129</v>
      </c>
      <c r="D141" s="5">
        <f>RANK(Z141,Z:Z)</f>
        <v>101</v>
      </c>
      <c r="E141" s="32" t="s">
        <v>458</v>
      </c>
      <c r="F141" s="32" t="s">
        <v>68</v>
      </c>
      <c r="G141" s="12">
        <v>2683</v>
      </c>
      <c r="H141" s="12" t="s">
        <v>102</v>
      </c>
      <c r="I141" s="12"/>
      <c r="J141" s="12"/>
      <c r="K141" s="12" t="s">
        <v>102</v>
      </c>
      <c r="L141" s="12"/>
      <c r="M141" s="12">
        <v>65</v>
      </c>
      <c r="N141" s="12"/>
      <c r="O141" s="12" t="s">
        <v>102</v>
      </c>
      <c r="P141" s="12"/>
      <c r="Q141" s="12" t="s">
        <v>509</v>
      </c>
      <c r="R141" s="12" t="s">
        <v>102</v>
      </c>
      <c r="S141" s="12"/>
      <c r="T141" s="12">
        <v>0</v>
      </c>
      <c r="U141" s="12"/>
      <c r="V141" s="12"/>
      <c r="W141" s="12" t="s">
        <v>102</v>
      </c>
      <c r="X141" s="12">
        <v>12</v>
      </c>
      <c r="Y141" s="12"/>
      <c r="Z141" s="40">
        <f>SUM(U141:Y141)</f>
        <v>12</v>
      </c>
      <c r="AA141" s="40">
        <f>SUM(H141:Y141)</f>
        <v>77</v>
      </c>
    </row>
    <row r="142" spans="1:27" ht="17.100000000000001" customHeight="1" x14ac:dyDescent="0.2">
      <c r="A142" s="38">
        <f t="shared" si="2"/>
        <v>3</v>
      </c>
      <c r="B142" s="5">
        <v>135</v>
      </c>
      <c r="C142" s="5">
        <v>138</v>
      </c>
      <c r="D142" s="5">
        <f>RANK(Z142,Z:Z)</f>
        <v>121</v>
      </c>
      <c r="E142" s="32" t="s">
        <v>485</v>
      </c>
      <c r="F142" s="32" t="s">
        <v>223</v>
      </c>
      <c r="G142" s="12">
        <v>2066</v>
      </c>
      <c r="H142" s="12"/>
      <c r="I142" s="12"/>
      <c r="J142" s="12"/>
      <c r="K142" s="12" t="s">
        <v>102</v>
      </c>
      <c r="L142" s="12">
        <v>3</v>
      </c>
      <c r="M142" s="12" t="s">
        <v>102</v>
      </c>
      <c r="N142" s="12">
        <v>4</v>
      </c>
      <c r="O142" s="12" t="s">
        <v>102</v>
      </c>
      <c r="P142" s="12">
        <v>4</v>
      </c>
      <c r="Q142" s="12">
        <v>60</v>
      </c>
      <c r="R142" s="12" t="s">
        <v>102</v>
      </c>
      <c r="S142" s="12"/>
      <c r="T142" s="12" t="s">
        <v>102</v>
      </c>
      <c r="U142" s="12"/>
      <c r="V142" s="12"/>
      <c r="W142" s="12" t="s">
        <v>102</v>
      </c>
      <c r="X142" s="12"/>
      <c r="Y142" s="12"/>
      <c r="Z142" s="40">
        <f>SUM(U142:Y142)</f>
        <v>0</v>
      </c>
      <c r="AA142" s="40">
        <f>SUM(H142:Y142)</f>
        <v>71</v>
      </c>
    </row>
    <row r="143" spans="1:27" ht="17.100000000000001" customHeight="1" x14ac:dyDescent="0.2">
      <c r="A143" s="38">
        <f t="shared" si="2"/>
        <v>3</v>
      </c>
      <c r="B143" s="5">
        <v>136</v>
      </c>
      <c r="C143" s="5">
        <v>139</v>
      </c>
      <c r="D143" s="5">
        <f>RANK(Z143,Z:Z)</f>
        <v>121</v>
      </c>
      <c r="E143" s="32" t="s">
        <v>291</v>
      </c>
      <c r="F143" s="32" t="s">
        <v>277</v>
      </c>
      <c r="G143" s="12">
        <v>2575</v>
      </c>
      <c r="H143" s="12">
        <v>33</v>
      </c>
      <c r="I143" s="12">
        <v>5</v>
      </c>
      <c r="J143" s="12"/>
      <c r="K143" s="12">
        <v>32</v>
      </c>
      <c r="L143" s="12"/>
      <c r="M143" s="12" t="s">
        <v>102</v>
      </c>
      <c r="N143" s="12"/>
      <c r="O143" s="12" t="s">
        <v>102</v>
      </c>
      <c r="P143" s="12"/>
      <c r="Q143" s="12" t="s">
        <v>509</v>
      </c>
      <c r="R143" s="12" t="s">
        <v>102</v>
      </c>
      <c r="S143" s="12"/>
      <c r="T143" s="12" t="s">
        <v>102</v>
      </c>
      <c r="U143" s="12"/>
      <c r="V143" s="12"/>
      <c r="W143" s="12" t="s">
        <v>102</v>
      </c>
      <c r="X143" s="12"/>
      <c r="Y143" s="12"/>
      <c r="Z143" s="40">
        <f>SUM(U143:Y143)</f>
        <v>0</v>
      </c>
      <c r="AA143" s="40">
        <f>SUM(H143:Y143)</f>
        <v>70</v>
      </c>
    </row>
    <row r="144" spans="1:27" ht="17.100000000000001" customHeight="1" x14ac:dyDescent="0.2">
      <c r="A144" s="38">
        <f t="shared" si="2"/>
        <v>3</v>
      </c>
      <c r="B144" s="5">
        <v>137</v>
      </c>
      <c r="C144" s="5">
        <v>140</v>
      </c>
      <c r="D144" s="5">
        <f>RANK(Z144,Z:Z)</f>
        <v>121</v>
      </c>
      <c r="E144" s="32" t="s">
        <v>205</v>
      </c>
      <c r="F144" s="32" t="s">
        <v>273</v>
      </c>
      <c r="G144" s="12">
        <v>2549</v>
      </c>
      <c r="H144" s="12">
        <v>19</v>
      </c>
      <c r="I144" s="12"/>
      <c r="J144" s="12"/>
      <c r="K144" s="12" t="s">
        <v>102</v>
      </c>
      <c r="L144" s="12">
        <v>5</v>
      </c>
      <c r="M144" s="12" t="s">
        <v>102</v>
      </c>
      <c r="N144" s="12"/>
      <c r="O144" s="12" t="s">
        <v>102</v>
      </c>
      <c r="P144" s="12"/>
      <c r="Q144" s="12" t="s">
        <v>509</v>
      </c>
      <c r="R144" s="12" t="s">
        <v>102</v>
      </c>
      <c r="S144" s="12">
        <v>9</v>
      </c>
      <c r="T144" s="12">
        <v>35</v>
      </c>
      <c r="U144" s="12"/>
      <c r="V144" s="12"/>
      <c r="W144" s="12" t="s">
        <v>102</v>
      </c>
      <c r="X144" s="12"/>
      <c r="Y144" s="12"/>
      <c r="Z144" s="40">
        <f>SUM(U144:Y144)</f>
        <v>0</v>
      </c>
      <c r="AA144" s="40">
        <f>SUM(H144:Y144)</f>
        <v>68</v>
      </c>
    </row>
    <row r="145" spans="1:27" ht="17.100000000000001" customHeight="1" x14ac:dyDescent="0.2">
      <c r="A145" s="38">
        <f t="shared" si="2"/>
        <v>4</v>
      </c>
      <c r="B145" s="5">
        <v>138</v>
      </c>
      <c r="C145" s="5">
        <v>142</v>
      </c>
      <c r="D145" s="5">
        <f>RANK(Z145,Z:Z)</f>
        <v>78</v>
      </c>
      <c r="E145" s="32" t="s">
        <v>171</v>
      </c>
      <c r="F145" s="27" t="s">
        <v>9</v>
      </c>
      <c r="G145" s="12">
        <v>314</v>
      </c>
      <c r="H145" s="12" t="s">
        <v>102</v>
      </c>
      <c r="I145" s="12"/>
      <c r="J145" s="12"/>
      <c r="K145" s="12" t="s">
        <v>102</v>
      </c>
      <c r="L145" s="12"/>
      <c r="M145" s="12" t="s">
        <v>102</v>
      </c>
      <c r="N145" s="12"/>
      <c r="O145" s="12" t="s">
        <v>102</v>
      </c>
      <c r="P145" s="12"/>
      <c r="Q145" s="12" t="s">
        <v>509</v>
      </c>
      <c r="R145" s="12" t="s">
        <v>102</v>
      </c>
      <c r="S145" s="12"/>
      <c r="T145" s="12" t="s">
        <v>102</v>
      </c>
      <c r="U145" s="12"/>
      <c r="V145" s="12"/>
      <c r="W145" s="12">
        <v>53</v>
      </c>
      <c r="X145" s="12"/>
      <c r="Y145" s="12"/>
      <c r="Z145" s="40">
        <f>SUM(U145:Y145)</f>
        <v>53</v>
      </c>
      <c r="AA145" s="40">
        <f>SUM(H145:Y145)</f>
        <v>53</v>
      </c>
    </row>
    <row r="146" spans="1:27" ht="17.100000000000001" customHeight="1" x14ac:dyDescent="0.2">
      <c r="A146" s="38">
        <f t="shared" si="2"/>
        <v>4</v>
      </c>
      <c r="B146" s="5">
        <v>139</v>
      </c>
      <c r="C146" s="5">
        <v>143</v>
      </c>
      <c r="D146" s="5">
        <f>RANK(Z146,Z:Z)</f>
        <v>95</v>
      </c>
      <c r="E146" s="32" t="s">
        <v>153</v>
      </c>
      <c r="F146" s="32" t="s">
        <v>278</v>
      </c>
      <c r="G146" s="12">
        <v>2416</v>
      </c>
      <c r="H146" s="12" t="s">
        <v>102</v>
      </c>
      <c r="I146" s="12"/>
      <c r="J146" s="12"/>
      <c r="K146" s="12">
        <v>31</v>
      </c>
      <c r="L146" s="12"/>
      <c r="M146" s="12" t="s">
        <v>102</v>
      </c>
      <c r="N146" s="12"/>
      <c r="O146" s="12" t="s">
        <v>102</v>
      </c>
      <c r="P146" s="12"/>
      <c r="Q146" s="12" t="s">
        <v>509</v>
      </c>
      <c r="R146" s="12" t="s">
        <v>102</v>
      </c>
      <c r="S146" s="12"/>
      <c r="T146" s="12" t="s">
        <v>102</v>
      </c>
      <c r="U146" s="12"/>
      <c r="V146" s="12"/>
      <c r="W146" s="12">
        <v>22</v>
      </c>
      <c r="X146" s="12"/>
      <c r="Y146" s="12"/>
      <c r="Z146" s="40">
        <f>SUM(U146:Y146)</f>
        <v>22</v>
      </c>
      <c r="AA146" s="40">
        <f>SUM(H146:Y146)</f>
        <v>53</v>
      </c>
    </row>
    <row r="147" spans="1:27" ht="17.100000000000001" customHeight="1" x14ac:dyDescent="0.2">
      <c r="A147" s="38">
        <f t="shared" si="2"/>
        <v>4</v>
      </c>
      <c r="B147" s="5">
        <v>140</v>
      </c>
      <c r="C147" s="5">
        <v>144</v>
      </c>
      <c r="D147" s="5">
        <f>RANK(Z147,Z:Z)</f>
        <v>121</v>
      </c>
      <c r="E147" s="32" t="s">
        <v>42</v>
      </c>
      <c r="F147" s="32" t="s">
        <v>277</v>
      </c>
      <c r="G147" s="12">
        <v>666</v>
      </c>
      <c r="H147" s="12"/>
      <c r="I147" s="12"/>
      <c r="J147" s="12"/>
      <c r="K147" s="12" t="s">
        <v>102</v>
      </c>
      <c r="L147" s="12"/>
      <c r="M147" s="12">
        <v>53</v>
      </c>
      <c r="N147" s="12"/>
      <c r="O147" s="12" t="s">
        <v>102</v>
      </c>
      <c r="P147" s="12"/>
      <c r="Q147" s="12" t="s">
        <v>509</v>
      </c>
      <c r="R147" s="12" t="s">
        <v>102</v>
      </c>
      <c r="S147" s="12"/>
      <c r="T147" s="12" t="s">
        <v>102</v>
      </c>
      <c r="U147" s="12"/>
      <c r="V147" s="12"/>
      <c r="W147" s="12" t="s">
        <v>102</v>
      </c>
      <c r="X147" s="12"/>
      <c r="Y147" s="12"/>
      <c r="Z147" s="40">
        <f>SUM(U147:Y147)</f>
        <v>0</v>
      </c>
      <c r="AA147" s="40">
        <f>SUM(H147:Y147)</f>
        <v>53</v>
      </c>
    </row>
    <row r="148" spans="1:27" ht="17.100000000000001" customHeight="1" x14ac:dyDescent="0.2">
      <c r="A148" s="38">
        <f t="shared" si="2"/>
        <v>-8</v>
      </c>
      <c r="B148" s="5">
        <v>141</v>
      </c>
      <c r="C148" s="5">
        <v>133</v>
      </c>
      <c r="D148" s="5">
        <f>RANK(Z148,Z:Z)</f>
        <v>112</v>
      </c>
      <c r="E148" s="32" t="s">
        <v>426</v>
      </c>
      <c r="F148" s="32" t="s">
        <v>398</v>
      </c>
      <c r="G148" s="12">
        <v>2652</v>
      </c>
      <c r="H148" s="12" t="s">
        <v>102</v>
      </c>
      <c r="I148" s="12">
        <v>4</v>
      </c>
      <c r="J148" s="12"/>
      <c r="K148" s="12" t="s">
        <v>102</v>
      </c>
      <c r="L148" s="12">
        <v>5</v>
      </c>
      <c r="M148" s="12">
        <v>35</v>
      </c>
      <c r="N148" s="12"/>
      <c r="O148" s="12" t="s">
        <v>102</v>
      </c>
      <c r="P148" s="12"/>
      <c r="Q148" s="12" t="s">
        <v>509</v>
      </c>
      <c r="R148" s="12" t="s">
        <v>102</v>
      </c>
      <c r="S148" s="12"/>
      <c r="T148" s="12" t="s">
        <v>102</v>
      </c>
      <c r="U148" s="12"/>
      <c r="V148" s="12"/>
      <c r="W148" s="12" t="s">
        <v>102</v>
      </c>
      <c r="X148" s="12">
        <v>5</v>
      </c>
      <c r="Y148" s="12"/>
      <c r="Z148" s="40">
        <f>SUM(U148:Y148)</f>
        <v>5</v>
      </c>
      <c r="AA148" s="40">
        <f>SUM(H148:Y148)</f>
        <v>49</v>
      </c>
    </row>
    <row r="149" spans="1:27" ht="17.100000000000001" customHeight="1" x14ac:dyDescent="0.2">
      <c r="A149" s="38">
        <f t="shared" si="2"/>
        <v>3</v>
      </c>
      <c r="B149" s="5">
        <v>142</v>
      </c>
      <c r="C149" s="5">
        <v>145</v>
      </c>
      <c r="D149" s="5">
        <f>RANK(Z149,Z:Z)</f>
        <v>121</v>
      </c>
      <c r="E149" s="32" t="s">
        <v>114</v>
      </c>
      <c r="F149" s="32" t="s">
        <v>167</v>
      </c>
      <c r="G149" s="12">
        <v>2219</v>
      </c>
      <c r="H149" s="12" t="s">
        <v>102</v>
      </c>
      <c r="I149" s="12"/>
      <c r="J149" s="12"/>
      <c r="K149" s="12">
        <v>48</v>
      </c>
      <c r="L149" s="12"/>
      <c r="M149" s="12" t="s">
        <v>102</v>
      </c>
      <c r="N149" s="12"/>
      <c r="O149" s="12" t="s">
        <v>102</v>
      </c>
      <c r="P149" s="12"/>
      <c r="Q149" s="12" t="s">
        <v>509</v>
      </c>
      <c r="R149" s="12" t="s">
        <v>102</v>
      </c>
      <c r="S149" s="12"/>
      <c r="T149" s="12" t="s">
        <v>102</v>
      </c>
      <c r="U149" s="12"/>
      <c r="V149" s="12"/>
      <c r="W149" s="12" t="s">
        <v>102</v>
      </c>
      <c r="X149" s="12"/>
      <c r="Y149" s="12"/>
      <c r="Z149" s="40">
        <f>SUM(U149:Y149)</f>
        <v>0</v>
      </c>
      <c r="AA149" s="40">
        <f>SUM(H149:Y149)</f>
        <v>48</v>
      </c>
    </row>
    <row r="150" spans="1:27" ht="17.100000000000001" customHeight="1" x14ac:dyDescent="0.2">
      <c r="A150" s="38">
        <f t="shared" si="2"/>
        <v>-6</v>
      </c>
      <c r="B150" s="5">
        <v>143</v>
      </c>
      <c r="C150" s="5">
        <v>137</v>
      </c>
      <c r="D150" s="5">
        <f>RANK(Z150,Z:Z)</f>
        <v>121</v>
      </c>
      <c r="E150" s="32" t="s">
        <v>405</v>
      </c>
      <c r="F150" s="32" t="s">
        <v>400</v>
      </c>
      <c r="G150" s="12">
        <v>1904</v>
      </c>
      <c r="H150" s="12">
        <v>35</v>
      </c>
      <c r="I150" s="12">
        <v>10</v>
      </c>
      <c r="J150" s="12"/>
      <c r="K150" s="12" t="s">
        <v>102</v>
      </c>
      <c r="L150" s="12"/>
      <c r="M150" s="12" t="s">
        <v>102</v>
      </c>
      <c r="N150" s="12"/>
      <c r="O150" s="12" t="s">
        <v>102</v>
      </c>
      <c r="P150" s="12"/>
      <c r="Q150" s="12" t="s">
        <v>509</v>
      </c>
      <c r="R150" s="12" t="s">
        <v>102</v>
      </c>
      <c r="S150" s="12"/>
      <c r="T150" s="12" t="s">
        <v>102</v>
      </c>
      <c r="U150" s="12"/>
      <c r="V150" s="12"/>
      <c r="W150" s="12" t="s">
        <v>102</v>
      </c>
      <c r="X150" s="12"/>
      <c r="Y150" s="12"/>
      <c r="Z150" s="40">
        <f>SUM(U150:Y150)</f>
        <v>0</v>
      </c>
      <c r="AA150" s="40">
        <f>SUM(H150:Y150)</f>
        <v>45</v>
      </c>
    </row>
    <row r="151" spans="1:27" ht="17.100000000000001" customHeight="1" x14ac:dyDescent="0.2">
      <c r="A151" s="38">
        <f t="shared" si="2"/>
        <v>2</v>
      </c>
      <c r="B151" s="5">
        <v>144</v>
      </c>
      <c r="C151" s="5">
        <v>146</v>
      </c>
      <c r="D151" s="5">
        <f>RANK(Z151,Z:Z)</f>
        <v>121</v>
      </c>
      <c r="E151" s="32" t="s">
        <v>183</v>
      </c>
      <c r="F151" s="27" t="s">
        <v>93</v>
      </c>
      <c r="G151" s="12">
        <v>2313</v>
      </c>
      <c r="H151" s="12">
        <v>38</v>
      </c>
      <c r="I151" s="12"/>
      <c r="J151" s="12"/>
      <c r="K151" s="12" t="s">
        <v>102</v>
      </c>
      <c r="L151" s="12">
        <v>7</v>
      </c>
      <c r="M151" s="12" t="s">
        <v>102</v>
      </c>
      <c r="N151" s="12"/>
      <c r="O151" s="12" t="s">
        <v>102</v>
      </c>
      <c r="P151" s="12"/>
      <c r="Q151" s="12" t="s">
        <v>509</v>
      </c>
      <c r="R151" s="12" t="s">
        <v>102</v>
      </c>
      <c r="S151" s="12"/>
      <c r="T151" s="12">
        <v>0</v>
      </c>
      <c r="U151" s="12"/>
      <c r="V151" s="12"/>
      <c r="W151" s="12" t="s">
        <v>102</v>
      </c>
      <c r="X151" s="12"/>
      <c r="Y151" s="12"/>
      <c r="Z151" s="40">
        <f>SUM(U151:Y151)</f>
        <v>0</v>
      </c>
      <c r="AA151" s="40">
        <f>SUM(H151:Y151)</f>
        <v>45</v>
      </c>
    </row>
    <row r="152" spans="1:27" ht="17.100000000000001" customHeight="1" x14ac:dyDescent="0.2">
      <c r="A152" s="38">
        <f t="shared" si="2"/>
        <v>3</v>
      </c>
      <c r="B152" s="5">
        <v>145</v>
      </c>
      <c r="C152" s="5">
        <v>148</v>
      </c>
      <c r="D152" s="5">
        <f>RANK(Z152,Z:Z)</f>
        <v>121</v>
      </c>
      <c r="E152" s="32" t="s">
        <v>413</v>
      </c>
      <c r="F152" s="32" t="s">
        <v>399</v>
      </c>
      <c r="G152" s="12">
        <v>2666</v>
      </c>
      <c r="H152" s="12" t="s">
        <v>102</v>
      </c>
      <c r="I152" s="12"/>
      <c r="J152" s="12"/>
      <c r="K152" s="12" t="s">
        <v>102</v>
      </c>
      <c r="L152" s="12"/>
      <c r="M152" s="12">
        <v>40</v>
      </c>
      <c r="N152" s="12"/>
      <c r="O152" s="12" t="s">
        <v>102</v>
      </c>
      <c r="P152" s="12"/>
      <c r="Q152" s="12" t="s">
        <v>509</v>
      </c>
      <c r="R152" s="12" t="s">
        <v>102</v>
      </c>
      <c r="S152" s="12"/>
      <c r="T152" s="12" t="s">
        <v>102</v>
      </c>
      <c r="U152" s="12"/>
      <c r="V152" s="12"/>
      <c r="W152" s="12" t="s">
        <v>102</v>
      </c>
      <c r="X152" s="12"/>
      <c r="Y152" s="12"/>
      <c r="Z152" s="40">
        <f>SUM(U152:Y152)</f>
        <v>0</v>
      </c>
      <c r="AA152" s="40">
        <f>SUM(H152:Y152)</f>
        <v>40</v>
      </c>
    </row>
    <row r="153" spans="1:27" ht="17.100000000000001" customHeight="1" x14ac:dyDescent="0.2">
      <c r="A153" s="38">
        <f t="shared" si="2"/>
        <v>3</v>
      </c>
      <c r="B153" s="5">
        <v>146</v>
      </c>
      <c r="C153" s="5">
        <v>149</v>
      </c>
      <c r="D153" s="5">
        <f>RANK(Z153,Z:Z)</f>
        <v>121</v>
      </c>
      <c r="E153" s="32" t="s">
        <v>63</v>
      </c>
      <c r="F153" s="32" t="s">
        <v>277</v>
      </c>
      <c r="G153" s="12">
        <v>1060</v>
      </c>
      <c r="H153" s="12">
        <v>40</v>
      </c>
      <c r="I153" s="12"/>
      <c r="J153" s="12"/>
      <c r="K153" s="12">
        <v>0</v>
      </c>
      <c r="L153" s="12"/>
      <c r="M153" s="12" t="s">
        <v>102</v>
      </c>
      <c r="N153" s="12"/>
      <c r="O153" s="12" t="s">
        <v>102</v>
      </c>
      <c r="P153" s="12"/>
      <c r="Q153" s="12" t="s">
        <v>509</v>
      </c>
      <c r="R153" s="12" t="s">
        <v>102</v>
      </c>
      <c r="S153" s="12"/>
      <c r="T153" s="12" t="s">
        <v>102</v>
      </c>
      <c r="U153" s="12"/>
      <c r="V153" s="12"/>
      <c r="W153" s="12" t="s">
        <v>102</v>
      </c>
      <c r="X153" s="12"/>
      <c r="Y153" s="12"/>
      <c r="Z153" s="40">
        <f>SUM(U153:Y153)</f>
        <v>0</v>
      </c>
      <c r="AA153" s="40">
        <f>SUM(H153:Y153)</f>
        <v>40</v>
      </c>
    </row>
    <row r="154" spans="1:27" ht="17.100000000000001" customHeight="1" x14ac:dyDescent="0.2">
      <c r="A154" s="38">
        <f t="shared" si="2"/>
        <v>3</v>
      </c>
      <c r="B154" s="5">
        <v>147</v>
      </c>
      <c r="C154" s="5">
        <v>150</v>
      </c>
      <c r="D154" s="5">
        <f>RANK(Z154,Z:Z)</f>
        <v>121</v>
      </c>
      <c r="E154" s="32" t="s">
        <v>472</v>
      </c>
      <c r="F154" s="32" t="s">
        <v>223</v>
      </c>
      <c r="G154" s="12">
        <v>1093</v>
      </c>
      <c r="H154" s="12">
        <v>19</v>
      </c>
      <c r="I154" s="12">
        <v>9</v>
      </c>
      <c r="J154" s="12"/>
      <c r="K154" s="12" t="s">
        <v>102</v>
      </c>
      <c r="L154" s="12"/>
      <c r="M154" s="12" t="s">
        <v>102</v>
      </c>
      <c r="N154" s="12"/>
      <c r="O154" s="12" t="s">
        <v>102</v>
      </c>
      <c r="P154" s="12"/>
      <c r="Q154" s="12" t="s">
        <v>509</v>
      </c>
      <c r="R154" s="12">
        <v>4</v>
      </c>
      <c r="S154" s="12">
        <v>7</v>
      </c>
      <c r="T154" s="12" t="s">
        <v>102</v>
      </c>
      <c r="U154" s="12"/>
      <c r="V154" s="12"/>
      <c r="W154" s="12" t="s">
        <v>102</v>
      </c>
      <c r="X154" s="12"/>
      <c r="Y154" s="12"/>
      <c r="Z154" s="40">
        <f>SUM(U154:Y154)</f>
        <v>0</v>
      </c>
      <c r="AA154" s="40">
        <f>SUM(H154:Y154)</f>
        <v>39</v>
      </c>
    </row>
    <row r="155" spans="1:27" ht="17.100000000000001" customHeight="1" x14ac:dyDescent="0.2">
      <c r="A155" s="38">
        <f t="shared" si="2"/>
        <v>4</v>
      </c>
      <c r="B155" s="5">
        <v>148</v>
      </c>
      <c r="C155" s="5">
        <v>152</v>
      </c>
      <c r="D155" s="5">
        <f>RANK(Z155,Z:Z)</f>
        <v>121</v>
      </c>
      <c r="E155" s="32" t="s">
        <v>310</v>
      </c>
      <c r="F155" s="32" t="s">
        <v>68</v>
      </c>
      <c r="G155" s="12">
        <v>2587</v>
      </c>
      <c r="H155" s="12">
        <v>35</v>
      </c>
      <c r="I155" s="12"/>
      <c r="J155" s="12"/>
      <c r="K155" s="12">
        <v>0</v>
      </c>
      <c r="L155" s="12"/>
      <c r="M155" s="12" t="s">
        <v>102</v>
      </c>
      <c r="N155" s="12"/>
      <c r="O155" s="12" t="s">
        <v>102</v>
      </c>
      <c r="P155" s="12"/>
      <c r="Q155" s="12" t="s">
        <v>509</v>
      </c>
      <c r="R155" s="12" t="s">
        <v>102</v>
      </c>
      <c r="S155" s="12"/>
      <c r="T155" s="12" t="s">
        <v>102</v>
      </c>
      <c r="U155" s="12"/>
      <c r="V155" s="12"/>
      <c r="W155" s="12" t="s">
        <v>102</v>
      </c>
      <c r="X155" s="12"/>
      <c r="Y155" s="12"/>
      <c r="Z155" s="40">
        <f>SUM(U155:Y155)</f>
        <v>0</v>
      </c>
      <c r="AA155" s="40">
        <f>SUM(H155:Y155)</f>
        <v>35</v>
      </c>
    </row>
    <row r="156" spans="1:27" ht="17.100000000000001" customHeight="1" x14ac:dyDescent="0.2">
      <c r="A156" s="38">
        <f t="shared" si="2"/>
        <v>4</v>
      </c>
      <c r="B156" s="5">
        <v>149</v>
      </c>
      <c r="C156" s="5">
        <v>153</v>
      </c>
      <c r="D156" s="5">
        <f>RANK(Z156,Z:Z)</f>
        <v>88</v>
      </c>
      <c r="E156" s="32" t="s">
        <v>539</v>
      </c>
      <c r="F156" s="32" t="s">
        <v>93</v>
      </c>
      <c r="G156" s="12">
        <v>2709</v>
      </c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>
        <v>29</v>
      </c>
      <c r="X156" s="12">
        <v>5</v>
      </c>
      <c r="Y156" s="12"/>
      <c r="Z156" s="40">
        <f>SUM(U156:Y156)</f>
        <v>34</v>
      </c>
      <c r="AA156" s="40">
        <f>SUM(H156:Y156)</f>
        <v>34</v>
      </c>
    </row>
    <row r="157" spans="1:27" ht="17.100000000000001" customHeight="1" x14ac:dyDescent="0.2">
      <c r="A157" s="38">
        <f t="shared" si="2"/>
        <v>-9</v>
      </c>
      <c r="B157" s="5">
        <v>150</v>
      </c>
      <c r="C157" s="5">
        <v>141</v>
      </c>
      <c r="D157" s="5">
        <f>RANK(Z157,Z:Z)</f>
        <v>121</v>
      </c>
      <c r="E157" s="32" t="s">
        <v>40</v>
      </c>
      <c r="F157" s="32" t="s">
        <v>280</v>
      </c>
      <c r="G157" s="12">
        <v>1788</v>
      </c>
      <c r="H157" s="12" t="s">
        <v>102</v>
      </c>
      <c r="I157" s="12"/>
      <c r="J157" s="12"/>
      <c r="K157" s="12" t="s">
        <v>102</v>
      </c>
      <c r="L157" s="12"/>
      <c r="M157" s="12" t="s">
        <v>102</v>
      </c>
      <c r="N157" s="12"/>
      <c r="O157" s="12">
        <v>33</v>
      </c>
      <c r="P157" s="12"/>
      <c r="Q157" s="12" t="s">
        <v>509</v>
      </c>
      <c r="R157" s="12" t="s">
        <v>102</v>
      </c>
      <c r="S157" s="12"/>
      <c r="T157" s="12" t="s">
        <v>102</v>
      </c>
      <c r="U157" s="12"/>
      <c r="V157" s="12"/>
      <c r="W157" s="12" t="s">
        <v>102</v>
      </c>
      <c r="X157" s="12"/>
      <c r="Y157" s="12"/>
      <c r="Z157" s="40">
        <f>SUM(U157:Y157)</f>
        <v>0</v>
      </c>
      <c r="AA157" s="40">
        <f>SUM(H157:Y157)</f>
        <v>33</v>
      </c>
    </row>
    <row r="158" spans="1:27" ht="17.100000000000001" customHeight="1" x14ac:dyDescent="0.2">
      <c r="A158" s="38">
        <f t="shared" si="2"/>
        <v>3</v>
      </c>
      <c r="B158" s="5">
        <v>151</v>
      </c>
      <c r="C158" s="5">
        <v>154</v>
      </c>
      <c r="D158" s="5">
        <f>RANK(Z158,Z:Z)</f>
        <v>121</v>
      </c>
      <c r="E158" s="32" t="s">
        <v>88</v>
      </c>
      <c r="F158" s="27" t="s">
        <v>93</v>
      </c>
      <c r="G158" s="12">
        <v>2129</v>
      </c>
      <c r="H158" s="12">
        <v>33</v>
      </c>
      <c r="I158" s="12"/>
      <c r="J158" s="12"/>
      <c r="K158" s="12" t="s">
        <v>102</v>
      </c>
      <c r="L158" s="12"/>
      <c r="M158" s="12" t="s">
        <v>102</v>
      </c>
      <c r="N158" s="12"/>
      <c r="O158" s="12" t="s">
        <v>102</v>
      </c>
      <c r="P158" s="12"/>
      <c r="Q158" s="12" t="s">
        <v>509</v>
      </c>
      <c r="R158" s="12" t="s">
        <v>102</v>
      </c>
      <c r="S158" s="12"/>
      <c r="T158" s="12" t="s">
        <v>102</v>
      </c>
      <c r="U158" s="12"/>
      <c r="V158" s="12"/>
      <c r="W158" s="12">
        <v>0</v>
      </c>
      <c r="X158" s="12"/>
      <c r="Y158" s="12"/>
      <c r="Z158" s="40">
        <f>SUM(U158:Y158)</f>
        <v>0</v>
      </c>
      <c r="AA158" s="40">
        <f>SUM(H158:Y158)</f>
        <v>33</v>
      </c>
    </row>
    <row r="159" spans="1:27" ht="17.100000000000001" customHeight="1" x14ac:dyDescent="0.2">
      <c r="A159" s="38">
        <f t="shared" si="2"/>
        <v>3</v>
      </c>
      <c r="B159" s="5">
        <v>152</v>
      </c>
      <c r="C159" s="5">
        <v>155</v>
      </c>
      <c r="D159" s="5">
        <f>RANK(Z159,Z:Z)</f>
        <v>121</v>
      </c>
      <c r="E159" s="32" t="s">
        <v>206</v>
      </c>
      <c r="F159" s="32" t="s">
        <v>273</v>
      </c>
      <c r="G159" s="12">
        <v>2550</v>
      </c>
      <c r="H159" s="12">
        <v>22</v>
      </c>
      <c r="I159" s="12">
        <v>9</v>
      </c>
      <c r="J159" s="12"/>
      <c r="K159" s="12" t="s">
        <v>102</v>
      </c>
      <c r="L159" s="12"/>
      <c r="M159" s="12" t="s">
        <v>102</v>
      </c>
      <c r="N159" s="12"/>
      <c r="O159" s="12" t="s">
        <v>102</v>
      </c>
      <c r="P159" s="12"/>
      <c r="Q159" s="12" t="s">
        <v>509</v>
      </c>
      <c r="R159" s="12" t="s">
        <v>102</v>
      </c>
      <c r="S159" s="12"/>
      <c r="T159" s="12" t="s">
        <v>102</v>
      </c>
      <c r="U159" s="12"/>
      <c r="V159" s="12"/>
      <c r="W159" s="12" t="s">
        <v>102</v>
      </c>
      <c r="X159" s="12"/>
      <c r="Y159" s="12"/>
      <c r="Z159" s="40">
        <f>SUM(U159:Y159)</f>
        <v>0</v>
      </c>
      <c r="AA159" s="40">
        <f>SUM(H159:Y159)</f>
        <v>31</v>
      </c>
    </row>
    <row r="160" spans="1:27" ht="17.100000000000001" customHeight="1" x14ac:dyDescent="0.2">
      <c r="A160" s="38">
        <f t="shared" si="2"/>
        <v>3</v>
      </c>
      <c r="B160" s="5">
        <v>153</v>
      </c>
      <c r="C160" s="5">
        <v>156</v>
      </c>
      <c r="D160" s="5">
        <f>RANK(Z160,Z:Z)</f>
        <v>91</v>
      </c>
      <c r="E160" s="32" t="s">
        <v>542</v>
      </c>
      <c r="F160" s="32" t="s">
        <v>273</v>
      </c>
      <c r="G160" s="12">
        <v>2706</v>
      </c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>
        <v>22</v>
      </c>
      <c r="X160" s="12">
        <v>4</v>
      </c>
      <c r="Y160" s="12">
        <v>4</v>
      </c>
      <c r="Z160" s="40">
        <f>SUM(U160:Y160)</f>
        <v>30</v>
      </c>
      <c r="AA160" s="40">
        <f>SUM(H160:Y160)</f>
        <v>30</v>
      </c>
    </row>
    <row r="161" spans="1:27" ht="17.100000000000001" customHeight="1" x14ac:dyDescent="0.2">
      <c r="A161" s="38">
        <f t="shared" si="2"/>
        <v>3</v>
      </c>
      <c r="B161" s="5">
        <v>154</v>
      </c>
      <c r="C161" s="5">
        <v>157</v>
      </c>
      <c r="D161" s="5">
        <f>RANK(Z161,Z:Z)</f>
        <v>91</v>
      </c>
      <c r="E161" s="32" t="s">
        <v>543</v>
      </c>
      <c r="F161" s="32" t="s">
        <v>273</v>
      </c>
      <c r="G161" s="12">
        <v>2705</v>
      </c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>
        <v>22</v>
      </c>
      <c r="X161" s="12">
        <v>4</v>
      </c>
      <c r="Y161" s="12">
        <v>4</v>
      </c>
      <c r="Z161" s="40">
        <f>SUM(U161:Y161)</f>
        <v>30</v>
      </c>
      <c r="AA161" s="40">
        <f>SUM(H161:Y161)</f>
        <v>30</v>
      </c>
    </row>
    <row r="162" spans="1:27" ht="17.100000000000001" customHeight="1" x14ac:dyDescent="0.2">
      <c r="A162" s="38">
        <f t="shared" si="2"/>
        <v>-28</v>
      </c>
      <c r="B162" s="5">
        <v>155</v>
      </c>
      <c r="C162" s="5">
        <v>127</v>
      </c>
      <c r="D162" s="5">
        <f>RANK(Z162,Z:Z)</f>
        <v>121</v>
      </c>
      <c r="E162" s="32" t="s">
        <v>238</v>
      </c>
      <c r="F162" s="32" t="s">
        <v>9</v>
      </c>
      <c r="G162" s="12">
        <v>1437</v>
      </c>
      <c r="H162" s="12" t="s">
        <v>102</v>
      </c>
      <c r="I162" s="12"/>
      <c r="J162" s="12"/>
      <c r="K162" s="12" t="s">
        <v>102</v>
      </c>
      <c r="L162" s="12"/>
      <c r="M162" s="12" t="s">
        <v>102</v>
      </c>
      <c r="N162" s="12"/>
      <c r="O162" s="12">
        <v>29</v>
      </c>
      <c r="P162" s="12"/>
      <c r="Q162" s="12" t="s">
        <v>509</v>
      </c>
      <c r="R162" s="12" t="s">
        <v>102</v>
      </c>
      <c r="S162" s="12"/>
      <c r="T162" s="12" t="s">
        <v>102</v>
      </c>
      <c r="U162" s="12"/>
      <c r="V162" s="12"/>
      <c r="W162" s="12" t="s">
        <v>102</v>
      </c>
      <c r="X162" s="12"/>
      <c r="Y162" s="12"/>
      <c r="Z162" s="40">
        <f>SUM(U162:Y162)</f>
        <v>0</v>
      </c>
      <c r="AA162" s="40">
        <f>SUM(H162:Y162)</f>
        <v>29</v>
      </c>
    </row>
    <row r="163" spans="1:27" ht="17.100000000000001" customHeight="1" x14ac:dyDescent="0.2">
      <c r="A163" s="38">
        <f t="shared" si="2"/>
        <v>2</v>
      </c>
      <c r="B163" s="5">
        <v>156</v>
      </c>
      <c r="C163" s="5">
        <v>158</v>
      </c>
      <c r="D163" s="5">
        <f>RANK(Z163,Z:Z)</f>
        <v>121</v>
      </c>
      <c r="E163" s="32" t="s">
        <v>345</v>
      </c>
      <c r="F163" s="32" t="s">
        <v>93</v>
      </c>
      <c r="G163" s="12">
        <v>2029</v>
      </c>
      <c r="H163" s="12">
        <v>19</v>
      </c>
      <c r="I163" s="12">
        <v>3</v>
      </c>
      <c r="J163" s="12"/>
      <c r="K163" s="12" t="s">
        <v>102</v>
      </c>
      <c r="L163" s="12"/>
      <c r="M163" s="12" t="s">
        <v>102</v>
      </c>
      <c r="N163" s="12"/>
      <c r="O163" s="12" t="s">
        <v>102</v>
      </c>
      <c r="P163" s="12"/>
      <c r="Q163" s="12" t="s">
        <v>509</v>
      </c>
      <c r="R163" s="12" t="s">
        <v>102</v>
      </c>
      <c r="S163" s="12"/>
      <c r="T163" s="12" t="s">
        <v>102</v>
      </c>
      <c r="U163" s="12"/>
      <c r="V163" s="12"/>
      <c r="W163" s="12" t="s">
        <v>102</v>
      </c>
      <c r="X163" s="12"/>
      <c r="Y163" s="12"/>
      <c r="Z163" s="40">
        <f>SUM(U163:Y163)</f>
        <v>0</v>
      </c>
      <c r="AA163" s="40">
        <f>SUM(H163:Y163)</f>
        <v>22</v>
      </c>
    </row>
    <row r="164" spans="1:27" ht="17.100000000000001" customHeight="1" x14ac:dyDescent="0.2">
      <c r="A164" s="38">
        <f t="shared" si="2"/>
        <v>2</v>
      </c>
      <c r="B164" s="5">
        <v>157</v>
      </c>
      <c r="C164" s="5">
        <v>159</v>
      </c>
      <c r="D164" s="5">
        <f>RANK(Z164,Z:Z)</f>
        <v>121</v>
      </c>
      <c r="E164" s="32" t="s">
        <v>371</v>
      </c>
      <c r="F164" s="32" t="s">
        <v>279</v>
      </c>
      <c r="G164" s="12">
        <v>2628</v>
      </c>
      <c r="H164" s="12" t="s">
        <v>102</v>
      </c>
      <c r="I164" s="12"/>
      <c r="J164" s="12"/>
      <c r="K164" s="12" t="s">
        <v>102</v>
      </c>
      <c r="L164" s="12"/>
      <c r="M164" s="12" t="s">
        <v>102</v>
      </c>
      <c r="N164" s="12">
        <v>12</v>
      </c>
      <c r="O164" s="12" t="s">
        <v>102</v>
      </c>
      <c r="P164" s="12"/>
      <c r="Q164" s="12" t="s">
        <v>509</v>
      </c>
      <c r="R164" s="12">
        <v>9</v>
      </c>
      <c r="S164" s="12"/>
      <c r="T164" s="12" t="s">
        <v>102</v>
      </c>
      <c r="U164" s="12"/>
      <c r="V164" s="12"/>
      <c r="W164" s="12" t="s">
        <v>102</v>
      </c>
      <c r="X164" s="12"/>
      <c r="Y164" s="12"/>
      <c r="Z164" s="40">
        <f>SUM(U164:Y164)</f>
        <v>0</v>
      </c>
      <c r="AA164" s="40">
        <f>SUM(H164:Y164)</f>
        <v>21</v>
      </c>
    </row>
    <row r="165" spans="1:27" ht="17.100000000000001" customHeight="1" x14ac:dyDescent="0.2">
      <c r="A165" s="38">
        <f t="shared" si="2"/>
        <v>8</v>
      </c>
      <c r="B165" s="5">
        <v>158</v>
      </c>
      <c r="C165" s="5">
        <v>166</v>
      </c>
      <c r="D165" s="5">
        <f>RANK(Z165,Z:Z)</f>
        <v>107</v>
      </c>
      <c r="E165" s="32" t="s">
        <v>421</v>
      </c>
      <c r="F165" s="32" t="s">
        <v>223</v>
      </c>
      <c r="G165" s="12">
        <v>732</v>
      </c>
      <c r="H165" s="12" t="s">
        <v>102</v>
      </c>
      <c r="I165" s="12">
        <v>5</v>
      </c>
      <c r="J165" s="12"/>
      <c r="K165" s="12" t="s">
        <v>102</v>
      </c>
      <c r="L165" s="12"/>
      <c r="M165" s="12" t="s">
        <v>102</v>
      </c>
      <c r="N165" s="12"/>
      <c r="O165" s="12" t="s">
        <v>102</v>
      </c>
      <c r="P165" s="12"/>
      <c r="Q165" s="12" t="s">
        <v>509</v>
      </c>
      <c r="R165" s="12" t="s">
        <v>102</v>
      </c>
      <c r="S165" s="12"/>
      <c r="T165" s="12" t="s">
        <v>102</v>
      </c>
      <c r="U165" s="12"/>
      <c r="V165" s="12"/>
      <c r="W165" s="12" t="s">
        <v>102</v>
      </c>
      <c r="X165" s="12"/>
      <c r="Y165" s="12">
        <v>7</v>
      </c>
      <c r="Z165" s="40">
        <f>SUM(U165:Y165)</f>
        <v>7</v>
      </c>
      <c r="AA165" s="40">
        <f>SUM(H165:Y165)</f>
        <v>12</v>
      </c>
    </row>
    <row r="166" spans="1:27" ht="17.100000000000001" customHeight="1" x14ac:dyDescent="0.2">
      <c r="A166" s="38">
        <f t="shared" si="2"/>
        <v>1</v>
      </c>
      <c r="B166" s="5">
        <v>159</v>
      </c>
      <c r="C166" s="5">
        <v>160</v>
      </c>
      <c r="D166" s="5">
        <f>RANK(Z166,Z:Z)</f>
        <v>121</v>
      </c>
      <c r="E166" s="32" t="s">
        <v>487</v>
      </c>
      <c r="F166" s="32" t="s">
        <v>279</v>
      </c>
      <c r="G166" s="12">
        <v>2696</v>
      </c>
      <c r="H166" s="12"/>
      <c r="I166" s="12"/>
      <c r="J166" s="12"/>
      <c r="K166" s="12" t="s">
        <v>102</v>
      </c>
      <c r="L166" s="12"/>
      <c r="M166" s="12" t="s">
        <v>102</v>
      </c>
      <c r="N166" s="12">
        <v>7</v>
      </c>
      <c r="O166" s="12" t="s">
        <v>102</v>
      </c>
      <c r="P166" s="12"/>
      <c r="Q166" s="12" t="s">
        <v>509</v>
      </c>
      <c r="R166" s="12">
        <v>4</v>
      </c>
      <c r="S166" s="12"/>
      <c r="T166" s="12" t="s">
        <v>102</v>
      </c>
      <c r="U166" s="12"/>
      <c r="V166" s="12"/>
      <c r="W166" s="12" t="s">
        <v>102</v>
      </c>
      <c r="X166" s="12"/>
      <c r="Y166" s="12"/>
      <c r="Z166" s="40">
        <f>SUM(U166:Y166)</f>
        <v>0</v>
      </c>
      <c r="AA166" s="40">
        <f>SUM(H166:Y166)</f>
        <v>11</v>
      </c>
    </row>
    <row r="167" spans="1:27" ht="17.100000000000001" customHeight="1" x14ac:dyDescent="0.2">
      <c r="A167" s="38">
        <f t="shared" si="2"/>
        <v>9</v>
      </c>
      <c r="B167" s="5">
        <v>160</v>
      </c>
      <c r="C167" s="5">
        <v>169</v>
      </c>
      <c r="D167" s="5">
        <f>RANK(Z167,Z:Z)</f>
        <v>117</v>
      </c>
      <c r="E167" s="32" t="s">
        <v>376</v>
      </c>
      <c r="F167" s="32" t="s">
        <v>275</v>
      </c>
      <c r="G167" s="12">
        <v>1345</v>
      </c>
      <c r="H167" s="12" t="s">
        <v>102</v>
      </c>
      <c r="I167" s="12"/>
      <c r="J167" s="12">
        <v>4</v>
      </c>
      <c r="K167" s="12" t="s">
        <v>102</v>
      </c>
      <c r="L167" s="12"/>
      <c r="M167" s="12" t="s">
        <v>102</v>
      </c>
      <c r="N167" s="12"/>
      <c r="O167" s="12" t="s">
        <v>102</v>
      </c>
      <c r="P167" s="12"/>
      <c r="Q167" s="12" t="s">
        <v>509</v>
      </c>
      <c r="R167" s="12" t="s">
        <v>102</v>
      </c>
      <c r="S167" s="12"/>
      <c r="T167" s="12" t="s">
        <v>102</v>
      </c>
      <c r="U167" s="12"/>
      <c r="V167" s="12"/>
      <c r="W167" s="12" t="s">
        <v>102</v>
      </c>
      <c r="X167" s="12"/>
      <c r="Y167" s="12">
        <v>4</v>
      </c>
      <c r="Z167" s="40">
        <f>SUM(U167:Y167)</f>
        <v>4</v>
      </c>
      <c r="AA167" s="40">
        <f>SUM(H167:Y167)</f>
        <v>8</v>
      </c>
    </row>
    <row r="168" spans="1:27" ht="17.100000000000001" customHeight="1" x14ac:dyDescent="0.2">
      <c r="A168" s="38">
        <f t="shared" si="2"/>
        <v>0</v>
      </c>
      <c r="B168" s="5">
        <v>161</v>
      </c>
      <c r="C168" s="5">
        <v>161</v>
      </c>
      <c r="D168" s="5">
        <f>RANK(Z168,Z:Z)</f>
        <v>107</v>
      </c>
      <c r="E168" s="32" t="s">
        <v>555</v>
      </c>
      <c r="F168" s="32" t="s">
        <v>460</v>
      </c>
      <c r="G168" s="12">
        <v>2632</v>
      </c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 t="s">
        <v>102</v>
      </c>
      <c r="X168" s="12">
        <v>7</v>
      </c>
      <c r="Y168" s="12"/>
      <c r="Z168" s="40">
        <f>SUM(U168:Y168)</f>
        <v>7</v>
      </c>
      <c r="AA168" s="40">
        <f>SUM(H168:Y168)</f>
        <v>7</v>
      </c>
    </row>
    <row r="169" spans="1:27" ht="16.5" customHeight="1" x14ac:dyDescent="0.2">
      <c r="A169" s="38">
        <f t="shared" si="2"/>
        <v>0</v>
      </c>
      <c r="B169" s="5">
        <v>162</v>
      </c>
      <c r="C169" s="5">
        <v>162</v>
      </c>
      <c r="D169" s="5">
        <f>RANK(Z169,Z:Z)</f>
        <v>121</v>
      </c>
      <c r="E169" s="32" t="s">
        <v>359</v>
      </c>
      <c r="F169" s="32" t="s">
        <v>276</v>
      </c>
      <c r="G169" s="12">
        <v>723</v>
      </c>
      <c r="H169" s="12" t="s">
        <v>102</v>
      </c>
      <c r="I169" s="12"/>
      <c r="J169" s="12"/>
      <c r="K169" s="12" t="s">
        <v>102</v>
      </c>
      <c r="L169" s="12">
        <v>7</v>
      </c>
      <c r="M169" s="12" t="s">
        <v>102</v>
      </c>
      <c r="N169" s="12"/>
      <c r="O169" s="12" t="s">
        <v>102</v>
      </c>
      <c r="P169" s="12"/>
      <c r="Q169" s="12" t="s">
        <v>509</v>
      </c>
      <c r="R169" s="12" t="s">
        <v>102</v>
      </c>
      <c r="S169" s="12"/>
      <c r="T169" s="12" t="s">
        <v>102</v>
      </c>
      <c r="U169" s="12"/>
      <c r="V169" s="12"/>
      <c r="W169" s="12" t="s">
        <v>102</v>
      </c>
      <c r="X169" s="12"/>
      <c r="Y169" s="12"/>
      <c r="Z169" s="40">
        <f>SUM(U169:Y169)</f>
        <v>0</v>
      </c>
      <c r="AA169" s="40">
        <f>SUM(H169:Y169)</f>
        <v>7</v>
      </c>
    </row>
    <row r="170" spans="1:27" ht="17.100000000000001" customHeight="1" x14ac:dyDescent="0.2">
      <c r="A170" s="38">
        <f t="shared" si="2"/>
        <v>-12</v>
      </c>
      <c r="B170" s="5">
        <v>163</v>
      </c>
      <c r="C170" s="5">
        <v>151</v>
      </c>
      <c r="D170" s="5">
        <f>RANK(Z170,Z:Z)</f>
        <v>112</v>
      </c>
      <c r="E170" s="32" t="s">
        <v>36</v>
      </c>
      <c r="F170" s="27" t="s">
        <v>68</v>
      </c>
      <c r="G170" s="12">
        <v>1767</v>
      </c>
      <c r="H170" s="12" t="s">
        <v>102</v>
      </c>
      <c r="I170" s="12"/>
      <c r="J170" s="12"/>
      <c r="K170" s="12" t="s">
        <v>102</v>
      </c>
      <c r="L170" s="12"/>
      <c r="M170" s="12" t="s">
        <v>102</v>
      </c>
      <c r="N170" s="12"/>
      <c r="O170" s="12" t="s">
        <v>102</v>
      </c>
      <c r="P170" s="12"/>
      <c r="Q170" s="12" t="s">
        <v>509</v>
      </c>
      <c r="R170" s="12" t="s">
        <v>102</v>
      </c>
      <c r="S170" s="12"/>
      <c r="T170" s="12" t="s">
        <v>102</v>
      </c>
      <c r="U170" s="12"/>
      <c r="V170" s="12"/>
      <c r="W170" s="12" t="s">
        <v>102</v>
      </c>
      <c r="X170" s="12">
        <v>5</v>
      </c>
      <c r="Y170" s="12"/>
      <c r="Z170" s="40">
        <f>SUM(U170:Y170)</f>
        <v>5</v>
      </c>
      <c r="AA170" s="40">
        <f>SUM(H170:Y170)</f>
        <v>5</v>
      </c>
    </row>
    <row r="171" spans="1:27" ht="17.100000000000001" customHeight="1" x14ac:dyDescent="0.2">
      <c r="A171" s="38">
        <f t="shared" si="2"/>
        <v>-1</v>
      </c>
      <c r="B171" s="5">
        <v>164</v>
      </c>
      <c r="C171" s="5">
        <v>163</v>
      </c>
      <c r="D171" s="5">
        <f>RANK(Z171,Z:Z)</f>
        <v>112</v>
      </c>
      <c r="E171" s="32" t="s">
        <v>37</v>
      </c>
      <c r="F171" s="32" t="s">
        <v>93</v>
      </c>
      <c r="G171" s="12">
        <v>1835</v>
      </c>
      <c r="H171" s="12" t="s">
        <v>102</v>
      </c>
      <c r="I171" s="12"/>
      <c r="J171" s="12"/>
      <c r="K171" s="12" t="s">
        <v>102</v>
      </c>
      <c r="L171" s="12"/>
      <c r="M171" s="12" t="s">
        <v>102</v>
      </c>
      <c r="N171" s="12"/>
      <c r="O171" s="12" t="s">
        <v>102</v>
      </c>
      <c r="P171" s="12"/>
      <c r="Q171" s="12" t="s">
        <v>509</v>
      </c>
      <c r="R171" s="12" t="s">
        <v>102</v>
      </c>
      <c r="S171" s="12"/>
      <c r="T171" s="12" t="s">
        <v>102</v>
      </c>
      <c r="U171" s="12"/>
      <c r="V171" s="12"/>
      <c r="W171" s="12" t="s">
        <v>102</v>
      </c>
      <c r="X171" s="12">
        <v>5</v>
      </c>
      <c r="Y171" s="12"/>
      <c r="Z171" s="40">
        <f>SUM(U171:Y171)</f>
        <v>5</v>
      </c>
      <c r="AA171" s="40">
        <f>SUM(H171:Y171)</f>
        <v>5</v>
      </c>
    </row>
    <row r="172" spans="1:27" ht="17.100000000000001" customHeight="1" x14ac:dyDescent="0.2">
      <c r="A172" s="38">
        <f t="shared" si="2"/>
        <v>-1</v>
      </c>
      <c r="B172" s="5">
        <v>165</v>
      </c>
      <c r="C172" s="5">
        <v>164</v>
      </c>
      <c r="D172" s="5">
        <f>RANK(Z172,Z:Z)</f>
        <v>112</v>
      </c>
      <c r="E172" s="32" t="s">
        <v>550</v>
      </c>
      <c r="F172" s="32" t="s">
        <v>93</v>
      </c>
      <c r="G172" s="12">
        <v>2372</v>
      </c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 t="s">
        <v>102</v>
      </c>
      <c r="X172" s="12">
        <v>5</v>
      </c>
      <c r="Y172" s="12"/>
      <c r="Z172" s="40">
        <f>SUM(U172:Y172)</f>
        <v>5</v>
      </c>
      <c r="AA172" s="40">
        <f>SUM(H172:Y172)</f>
        <v>5</v>
      </c>
    </row>
    <row r="173" spans="1:27" ht="17.100000000000001" customHeight="1" x14ac:dyDescent="0.2">
      <c r="A173" s="38">
        <f t="shared" si="2"/>
        <v>-1</v>
      </c>
      <c r="B173" s="5">
        <v>166</v>
      </c>
      <c r="C173" s="5">
        <v>165</v>
      </c>
      <c r="D173" s="5">
        <f>RANK(Z173,Z:Z)</f>
        <v>121</v>
      </c>
      <c r="E173" s="32" t="s">
        <v>292</v>
      </c>
      <c r="F173" s="32" t="s">
        <v>399</v>
      </c>
      <c r="G173" s="12">
        <v>2582</v>
      </c>
      <c r="H173" s="12" t="s">
        <v>102</v>
      </c>
      <c r="I173" s="12"/>
      <c r="J173" s="12"/>
      <c r="K173" s="12" t="s">
        <v>102</v>
      </c>
      <c r="L173" s="12"/>
      <c r="M173" s="12" t="s">
        <v>102</v>
      </c>
      <c r="N173" s="12">
        <v>5</v>
      </c>
      <c r="O173" s="12" t="s">
        <v>102</v>
      </c>
      <c r="P173" s="12"/>
      <c r="Q173" s="12" t="s">
        <v>509</v>
      </c>
      <c r="R173" s="12" t="s">
        <v>102</v>
      </c>
      <c r="S173" s="12"/>
      <c r="T173" s="12" t="s">
        <v>102</v>
      </c>
      <c r="U173" s="12"/>
      <c r="V173" s="12"/>
      <c r="W173" s="12" t="s">
        <v>102</v>
      </c>
      <c r="X173" s="12"/>
      <c r="Y173" s="12"/>
      <c r="Z173" s="40">
        <f>SUM(U173:Y173)</f>
        <v>0</v>
      </c>
      <c r="AA173" s="40">
        <f>SUM(H173:Y173)</f>
        <v>5</v>
      </c>
    </row>
    <row r="174" spans="1:27" ht="17.100000000000001" customHeight="1" x14ac:dyDescent="0.2">
      <c r="A174" s="38">
        <f t="shared" si="2"/>
        <v>0</v>
      </c>
      <c r="B174" s="5">
        <v>167</v>
      </c>
      <c r="C174" s="5">
        <v>167</v>
      </c>
      <c r="D174" s="5">
        <f>RANK(Z174,Z:Z)</f>
        <v>121</v>
      </c>
      <c r="E174" s="32" t="s">
        <v>513</v>
      </c>
      <c r="F174" s="32" t="s">
        <v>460</v>
      </c>
      <c r="G174" s="12">
        <v>2693</v>
      </c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>
        <v>5</v>
      </c>
      <c r="T174" s="12" t="s">
        <v>102</v>
      </c>
      <c r="U174" s="12"/>
      <c r="V174" s="12"/>
      <c r="W174" s="12" t="s">
        <v>102</v>
      </c>
      <c r="X174" s="12"/>
      <c r="Y174" s="12"/>
      <c r="Z174" s="40">
        <f>SUM(U174:Y174)</f>
        <v>0</v>
      </c>
      <c r="AA174" s="40">
        <f>SUM(H174:Y174)</f>
        <v>5</v>
      </c>
    </row>
    <row r="175" spans="1:27" ht="17.100000000000001" customHeight="1" x14ac:dyDescent="0.2">
      <c r="A175" s="38">
        <f t="shared" si="2"/>
        <v>0</v>
      </c>
      <c r="B175" s="5">
        <v>168</v>
      </c>
      <c r="C175" s="5">
        <v>168</v>
      </c>
      <c r="D175" s="5">
        <f>RANK(Z175,Z:Z)</f>
        <v>121</v>
      </c>
      <c r="E175" s="49" t="s">
        <v>469</v>
      </c>
      <c r="F175" s="32" t="s">
        <v>223</v>
      </c>
      <c r="G175" s="12">
        <v>862</v>
      </c>
      <c r="H175" s="12" t="s">
        <v>102</v>
      </c>
      <c r="I175" s="12">
        <v>4</v>
      </c>
      <c r="J175" s="12"/>
      <c r="K175" s="12" t="s">
        <v>102</v>
      </c>
      <c r="L175" s="12"/>
      <c r="M175" s="12" t="s">
        <v>102</v>
      </c>
      <c r="N175" s="12"/>
      <c r="O175" s="12" t="s">
        <v>102</v>
      </c>
      <c r="P175" s="12"/>
      <c r="Q175" s="12" t="s">
        <v>509</v>
      </c>
      <c r="R175" s="12" t="s">
        <v>102</v>
      </c>
      <c r="S175" s="12"/>
      <c r="T175" s="12" t="s">
        <v>102</v>
      </c>
      <c r="U175" s="12"/>
      <c r="V175" s="12"/>
      <c r="W175" s="12" t="s">
        <v>102</v>
      </c>
      <c r="X175" s="12"/>
      <c r="Y175" s="12"/>
      <c r="Z175" s="40">
        <f>SUM(U175:Y175)</f>
        <v>0</v>
      </c>
      <c r="AA175" s="40">
        <f>SUM(H175:Y175)</f>
        <v>4</v>
      </c>
    </row>
    <row r="176" spans="1:27" ht="17.100000000000001" customHeight="1" x14ac:dyDescent="0.2">
      <c r="A176" s="38">
        <f t="shared" si="2"/>
        <v>1</v>
      </c>
      <c r="B176" s="5">
        <v>169</v>
      </c>
      <c r="C176" s="5">
        <v>170</v>
      </c>
      <c r="D176" s="5">
        <f>RANK(Z176,Z:Z)</f>
        <v>121</v>
      </c>
      <c r="E176" s="32" t="s">
        <v>498</v>
      </c>
      <c r="F176" s="32" t="s">
        <v>223</v>
      </c>
      <c r="G176" s="12">
        <v>1998</v>
      </c>
      <c r="H176" s="12"/>
      <c r="I176" s="12"/>
      <c r="J176" s="12"/>
      <c r="K176" s="12"/>
      <c r="L176" s="12"/>
      <c r="M176" s="12"/>
      <c r="N176" s="12"/>
      <c r="O176" s="12"/>
      <c r="P176" s="12">
        <v>4</v>
      </c>
      <c r="Q176" s="12" t="s">
        <v>509</v>
      </c>
      <c r="R176" s="12" t="s">
        <v>102</v>
      </c>
      <c r="S176" s="12"/>
      <c r="T176" s="12" t="s">
        <v>102</v>
      </c>
      <c r="U176" s="12"/>
      <c r="V176" s="12"/>
      <c r="W176" s="12" t="s">
        <v>102</v>
      </c>
      <c r="X176" s="12"/>
      <c r="Y176" s="12"/>
      <c r="Z176" s="40">
        <f>SUM(U176:Y176)</f>
        <v>0</v>
      </c>
      <c r="AA176" s="40">
        <f>SUM(H176:Y176)</f>
        <v>4</v>
      </c>
    </row>
    <row r="177" spans="1:27" ht="17.100000000000001" customHeight="1" x14ac:dyDescent="0.2">
      <c r="A177" s="38">
        <f t="shared" si="2"/>
        <v>1</v>
      </c>
      <c r="B177" s="5">
        <v>170</v>
      </c>
      <c r="C177" s="5">
        <v>171</v>
      </c>
      <c r="D177" s="5">
        <f>RANK(Z177,Z:Z)</f>
        <v>121</v>
      </c>
      <c r="E177" s="32" t="s">
        <v>369</v>
      </c>
      <c r="F177" s="32" t="s">
        <v>279</v>
      </c>
      <c r="G177" s="12">
        <v>2625</v>
      </c>
      <c r="H177" s="12" t="s">
        <v>102</v>
      </c>
      <c r="I177" s="12"/>
      <c r="J177" s="12"/>
      <c r="K177" s="12" t="s">
        <v>102</v>
      </c>
      <c r="L177" s="12"/>
      <c r="M177" s="12" t="s">
        <v>102</v>
      </c>
      <c r="N177" s="12"/>
      <c r="O177" s="12" t="s">
        <v>102</v>
      </c>
      <c r="P177" s="12"/>
      <c r="Q177" s="12" t="s">
        <v>509</v>
      </c>
      <c r="R177" s="12" t="s">
        <v>102</v>
      </c>
      <c r="S177" s="12">
        <v>4</v>
      </c>
      <c r="T177" s="12" t="s">
        <v>102</v>
      </c>
      <c r="U177" s="12"/>
      <c r="V177" s="12"/>
      <c r="W177" s="12" t="s">
        <v>102</v>
      </c>
      <c r="X177" s="12"/>
      <c r="Y177" s="12"/>
      <c r="Z177" s="40">
        <f>SUM(U177:Y177)</f>
        <v>0</v>
      </c>
      <c r="AA177" s="40">
        <f>SUM(H177:Y177)</f>
        <v>4</v>
      </c>
    </row>
    <row r="178" spans="1:27" ht="17.100000000000001" customHeight="1" x14ac:dyDescent="0.2">
      <c r="A178" s="38">
        <f t="shared" si="2"/>
        <v>1</v>
      </c>
      <c r="B178" s="5">
        <v>171</v>
      </c>
      <c r="C178" s="5">
        <v>172</v>
      </c>
      <c r="D178" s="5">
        <f>RANK(Z178,Z:Z)</f>
        <v>121</v>
      </c>
      <c r="E178" s="33" t="s">
        <v>159</v>
      </c>
      <c r="F178" s="35" t="s">
        <v>278</v>
      </c>
      <c r="G178" s="12">
        <v>2453</v>
      </c>
      <c r="H178" s="12" t="s">
        <v>102</v>
      </c>
      <c r="I178" s="12"/>
      <c r="J178" s="12"/>
      <c r="K178" s="12" t="s">
        <v>102</v>
      </c>
      <c r="L178" s="12"/>
      <c r="M178" s="12" t="s">
        <v>102</v>
      </c>
      <c r="N178" s="12">
        <v>3</v>
      </c>
      <c r="O178" s="12" t="s">
        <v>102</v>
      </c>
      <c r="P178" s="12"/>
      <c r="Q178" s="12" t="s">
        <v>509</v>
      </c>
      <c r="R178" s="12" t="s">
        <v>102</v>
      </c>
      <c r="S178" s="12"/>
      <c r="T178" s="12" t="s">
        <v>102</v>
      </c>
      <c r="U178" s="12"/>
      <c r="V178" s="12"/>
      <c r="W178" s="12" t="s">
        <v>102</v>
      </c>
      <c r="X178" s="12"/>
      <c r="Y178" s="12"/>
      <c r="Z178" s="40">
        <f>SUM(U178:Y178)</f>
        <v>0</v>
      </c>
      <c r="AA178" s="40">
        <f>SUM(H178:Y178)</f>
        <v>3</v>
      </c>
    </row>
    <row r="179" spans="1:27" ht="17.100000000000001" customHeight="1" x14ac:dyDescent="0.2">
      <c r="A179" s="38">
        <f t="shared" si="2"/>
        <v>-25</v>
      </c>
      <c r="B179" s="5">
        <v>172</v>
      </c>
      <c r="C179" s="5">
        <v>147</v>
      </c>
      <c r="D179" s="5">
        <f>RANK(Z179,Z:Z)</f>
        <v>121</v>
      </c>
      <c r="E179" s="42" t="s">
        <v>45</v>
      </c>
      <c r="F179" s="32" t="s">
        <v>68</v>
      </c>
      <c r="G179" s="12">
        <v>1766</v>
      </c>
      <c r="H179" s="12" t="s">
        <v>102</v>
      </c>
      <c r="I179" s="12"/>
      <c r="J179" s="12"/>
      <c r="K179" s="12" t="s">
        <v>102</v>
      </c>
      <c r="L179" s="12"/>
      <c r="M179" s="12" t="s">
        <v>102</v>
      </c>
      <c r="N179" s="12"/>
      <c r="O179" s="12" t="s">
        <v>102</v>
      </c>
      <c r="P179" s="12"/>
      <c r="Q179" s="12" t="s">
        <v>509</v>
      </c>
      <c r="R179" s="12" t="s">
        <v>102</v>
      </c>
      <c r="S179" s="12"/>
      <c r="T179" s="12" t="s">
        <v>102</v>
      </c>
      <c r="U179" s="12"/>
      <c r="V179" s="12"/>
      <c r="W179" s="12" t="s">
        <v>102</v>
      </c>
      <c r="X179" s="12"/>
      <c r="Y179" s="12"/>
      <c r="Z179" s="40">
        <f>SUM(U179:Y179)</f>
        <v>0</v>
      </c>
      <c r="AA179" s="40">
        <f>SUM(H179:Y179)</f>
        <v>0</v>
      </c>
    </row>
    <row r="180" spans="1:27" ht="17.100000000000001" customHeight="1" x14ac:dyDescent="0.2">
      <c r="A180" s="38">
        <f t="shared" si="2"/>
        <v>0</v>
      </c>
      <c r="B180" s="5">
        <v>173</v>
      </c>
      <c r="C180" s="5">
        <v>173</v>
      </c>
      <c r="D180" s="5">
        <f>RANK(Z180,Z:Z)</f>
        <v>121</v>
      </c>
      <c r="E180" s="32" t="s">
        <v>204</v>
      </c>
      <c r="F180" s="32" t="s">
        <v>279</v>
      </c>
      <c r="G180" s="12">
        <v>2545</v>
      </c>
      <c r="H180" s="12" t="s">
        <v>102</v>
      </c>
      <c r="I180" s="12"/>
      <c r="J180" s="12"/>
      <c r="K180" s="12" t="s">
        <v>102</v>
      </c>
      <c r="L180" s="12"/>
      <c r="M180" s="12" t="s">
        <v>102</v>
      </c>
      <c r="N180" s="12"/>
      <c r="O180" s="12" t="s">
        <v>102</v>
      </c>
      <c r="P180" s="12"/>
      <c r="Q180" s="12" t="s">
        <v>509</v>
      </c>
      <c r="R180" s="12" t="s">
        <v>102</v>
      </c>
      <c r="S180" s="12"/>
      <c r="T180" s="12" t="s">
        <v>102</v>
      </c>
      <c r="U180" s="12"/>
      <c r="V180" s="12"/>
      <c r="W180" s="12" t="s">
        <v>102</v>
      </c>
      <c r="X180" s="12"/>
      <c r="Y180" s="12"/>
      <c r="Z180" s="40">
        <f>SUM(U180:Y180)</f>
        <v>0</v>
      </c>
      <c r="AA180" s="40">
        <f>SUM(H180:Y180)</f>
        <v>0</v>
      </c>
    </row>
    <row r="181" spans="1:27" ht="17.100000000000001" customHeight="1" x14ac:dyDescent="0.2">
      <c r="A181" s="38">
        <f t="shared" si="2"/>
        <v>0</v>
      </c>
      <c r="B181" s="5">
        <v>174</v>
      </c>
      <c r="C181" s="5">
        <v>174</v>
      </c>
      <c r="D181" s="5">
        <f>RANK(Z181,Z:Z)</f>
        <v>121</v>
      </c>
      <c r="E181" s="32" t="s">
        <v>453</v>
      </c>
      <c r="F181" s="32" t="s">
        <v>277</v>
      </c>
      <c r="G181" s="12">
        <v>2657</v>
      </c>
      <c r="H181" s="12" t="s">
        <v>102</v>
      </c>
      <c r="I181" s="12"/>
      <c r="J181" s="12"/>
      <c r="K181" s="12" t="s">
        <v>102</v>
      </c>
      <c r="L181" s="12"/>
      <c r="M181" s="12" t="s">
        <v>102</v>
      </c>
      <c r="N181" s="12"/>
      <c r="O181" s="12" t="s">
        <v>102</v>
      </c>
      <c r="P181" s="12"/>
      <c r="Q181" s="12" t="s">
        <v>509</v>
      </c>
      <c r="R181" s="12" t="s">
        <v>102</v>
      </c>
      <c r="S181" s="12"/>
      <c r="T181" s="12" t="s">
        <v>102</v>
      </c>
      <c r="U181" s="12"/>
      <c r="V181" s="12"/>
      <c r="W181" s="12" t="s">
        <v>102</v>
      </c>
      <c r="X181" s="12"/>
      <c r="Y181" s="12"/>
      <c r="Z181" s="40">
        <f>SUM(U181:Y181)</f>
        <v>0</v>
      </c>
      <c r="AA181" s="40">
        <f>SUM(H181:Y181)</f>
        <v>0</v>
      </c>
    </row>
    <row r="182" spans="1:27" ht="17.100000000000001" customHeight="1" x14ac:dyDescent="0.2">
      <c r="A182" s="38">
        <f t="shared" si="2"/>
        <v>0</v>
      </c>
      <c r="B182" s="5">
        <v>175</v>
      </c>
      <c r="C182" s="5">
        <v>175</v>
      </c>
      <c r="D182" s="5">
        <f>RANK(Z182,Z:Z)</f>
        <v>121</v>
      </c>
      <c r="E182" s="32" t="s">
        <v>429</v>
      </c>
      <c r="F182" s="32" t="s">
        <v>275</v>
      </c>
      <c r="G182" s="12">
        <v>2651</v>
      </c>
      <c r="H182" s="12" t="s">
        <v>102</v>
      </c>
      <c r="I182" s="12"/>
      <c r="J182" s="12"/>
      <c r="K182" s="12" t="s">
        <v>102</v>
      </c>
      <c r="L182" s="12"/>
      <c r="M182" s="12" t="s">
        <v>102</v>
      </c>
      <c r="N182" s="12"/>
      <c r="O182" s="12" t="s">
        <v>102</v>
      </c>
      <c r="P182" s="12"/>
      <c r="Q182" s="12" t="s">
        <v>509</v>
      </c>
      <c r="R182" s="12" t="s">
        <v>102</v>
      </c>
      <c r="S182" s="12"/>
      <c r="T182" s="12" t="s">
        <v>102</v>
      </c>
      <c r="U182" s="12"/>
      <c r="V182" s="12"/>
      <c r="W182" s="12" t="s">
        <v>102</v>
      </c>
      <c r="X182" s="12"/>
      <c r="Y182" s="12"/>
      <c r="Z182" s="40">
        <f>SUM(U182:Y182)</f>
        <v>0</v>
      </c>
      <c r="AA182" s="40">
        <f>SUM(H182:Y182)</f>
        <v>0</v>
      </c>
    </row>
    <row r="183" spans="1:27" ht="17.100000000000001" customHeight="1" x14ac:dyDescent="0.2">
      <c r="A183" s="38">
        <f t="shared" si="2"/>
        <v>0</v>
      </c>
      <c r="B183" s="5">
        <v>176</v>
      </c>
      <c r="C183" s="5">
        <v>176</v>
      </c>
      <c r="D183" s="5">
        <f>RANK(Z183,Z:Z)</f>
        <v>121</v>
      </c>
      <c r="E183" s="32" t="s">
        <v>418</v>
      </c>
      <c r="F183" s="32" t="s">
        <v>223</v>
      </c>
      <c r="G183" s="12">
        <v>570</v>
      </c>
      <c r="H183" s="12" t="s">
        <v>102</v>
      </c>
      <c r="I183" s="12"/>
      <c r="J183" s="12"/>
      <c r="K183" s="12" t="s">
        <v>102</v>
      </c>
      <c r="L183" s="12"/>
      <c r="M183" s="12" t="s">
        <v>102</v>
      </c>
      <c r="N183" s="12"/>
      <c r="O183" s="12" t="s">
        <v>102</v>
      </c>
      <c r="P183" s="12"/>
      <c r="Q183" s="12" t="s">
        <v>509</v>
      </c>
      <c r="R183" s="12" t="s">
        <v>102</v>
      </c>
      <c r="S183" s="12"/>
      <c r="T183" s="12" t="s">
        <v>102</v>
      </c>
      <c r="U183" s="12"/>
      <c r="V183" s="12"/>
      <c r="W183" s="12" t="s">
        <v>102</v>
      </c>
      <c r="X183" s="12"/>
      <c r="Y183" s="12"/>
      <c r="Z183" s="40">
        <f>SUM(U183:Y183)</f>
        <v>0</v>
      </c>
      <c r="AA183" s="40">
        <f>SUM(H183:Y183)</f>
        <v>0</v>
      </c>
    </row>
    <row r="184" spans="1:27" ht="17.100000000000001" customHeight="1" x14ac:dyDescent="0.2">
      <c r="A184" s="38">
        <f t="shared" si="2"/>
        <v>0</v>
      </c>
      <c r="B184" s="5">
        <v>177</v>
      </c>
      <c r="C184" s="5">
        <v>177</v>
      </c>
      <c r="D184" s="5">
        <f>RANK(Z184,Z:Z)</f>
        <v>121</v>
      </c>
      <c r="E184" s="32" t="s">
        <v>360</v>
      </c>
      <c r="F184" s="32" t="s">
        <v>276</v>
      </c>
      <c r="G184" s="12">
        <v>1569</v>
      </c>
      <c r="H184" s="12" t="s">
        <v>102</v>
      </c>
      <c r="I184" s="12"/>
      <c r="J184" s="12"/>
      <c r="K184" s="12" t="s">
        <v>102</v>
      </c>
      <c r="L184" s="12"/>
      <c r="M184" s="12" t="s">
        <v>102</v>
      </c>
      <c r="N184" s="12"/>
      <c r="O184" s="12" t="s">
        <v>102</v>
      </c>
      <c r="P184" s="12"/>
      <c r="Q184" s="12" t="s">
        <v>509</v>
      </c>
      <c r="R184" s="12" t="s">
        <v>102</v>
      </c>
      <c r="S184" s="12"/>
      <c r="T184" s="12" t="s">
        <v>102</v>
      </c>
      <c r="U184" s="12"/>
      <c r="V184" s="12"/>
      <c r="W184" s="12" t="s">
        <v>102</v>
      </c>
      <c r="X184" s="12"/>
      <c r="Y184" s="12"/>
      <c r="Z184" s="40">
        <f>SUM(U184:Y184)</f>
        <v>0</v>
      </c>
      <c r="AA184" s="40">
        <f>SUM(H184:Y184)</f>
        <v>0</v>
      </c>
    </row>
    <row r="185" spans="1:27" ht="17.100000000000001" customHeight="1" x14ac:dyDescent="0.2">
      <c r="A185" s="38">
        <f t="shared" si="2"/>
        <v>0</v>
      </c>
      <c r="B185" s="5">
        <v>178</v>
      </c>
      <c r="C185" s="5">
        <v>178</v>
      </c>
      <c r="D185" s="5">
        <f>RANK(Z185,Z:Z)</f>
        <v>121</v>
      </c>
      <c r="E185" s="32" t="s">
        <v>432</v>
      </c>
      <c r="F185" s="32" t="s">
        <v>223</v>
      </c>
      <c r="G185" s="12">
        <v>466</v>
      </c>
      <c r="H185" s="12" t="s">
        <v>102</v>
      </c>
      <c r="I185" s="12"/>
      <c r="J185" s="12"/>
      <c r="K185" s="12" t="s">
        <v>102</v>
      </c>
      <c r="L185" s="12"/>
      <c r="M185" s="12" t="s">
        <v>102</v>
      </c>
      <c r="N185" s="12"/>
      <c r="O185" s="12" t="s">
        <v>102</v>
      </c>
      <c r="P185" s="12"/>
      <c r="Q185" s="12" t="s">
        <v>509</v>
      </c>
      <c r="R185" s="12" t="s">
        <v>102</v>
      </c>
      <c r="S185" s="12"/>
      <c r="T185" s="12" t="s">
        <v>102</v>
      </c>
      <c r="U185" s="12"/>
      <c r="V185" s="12"/>
      <c r="W185" s="12" t="s">
        <v>102</v>
      </c>
      <c r="X185" s="12"/>
      <c r="Y185" s="12"/>
      <c r="Z185" s="40">
        <f>SUM(U185:Y185)</f>
        <v>0</v>
      </c>
      <c r="AA185" s="40">
        <f>SUM(H185:Y185)</f>
        <v>0</v>
      </c>
    </row>
    <row r="186" spans="1:27" ht="17.100000000000001" customHeight="1" x14ac:dyDescent="0.2">
      <c r="A186" s="38">
        <f t="shared" si="2"/>
        <v>0</v>
      </c>
      <c r="B186" s="5">
        <v>179</v>
      </c>
      <c r="C186" s="5">
        <v>179</v>
      </c>
      <c r="D186" s="5">
        <f>RANK(Z186,Z:Z)</f>
        <v>121</v>
      </c>
      <c r="E186" s="49" t="s">
        <v>395</v>
      </c>
      <c r="F186" s="32" t="s">
        <v>398</v>
      </c>
      <c r="G186" s="12">
        <v>697</v>
      </c>
      <c r="H186" s="12" t="s">
        <v>102</v>
      </c>
      <c r="I186" s="12"/>
      <c r="J186" s="12"/>
      <c r="K186" s="12" t="s">
        <v>102</v>
      </c>
      <c r="L186" s="12"/>
      <c r="M186" s="12" t="s">
        <v>102</v>
      </c>
      <c r="N186" s="12"/>
      <c r="O186" s="12" t="s">
        <v>102</v>
      </c>
      <c r="P186" s="12"/>
      <c r="Q186" s="12"/>
      <c r="R186" s="12"/>
      <c r="S186" s="12"/>
      <c r="T186" s="12"/>
      <c r="U186" s="12"/>
      <c r="V186" s="12"/>
      <c r="W186" s="12" t="s">
        <v>102</v>
      </c>
      <c r="X186" s="12"/>
      <c r="Y186" s="12"/>
      <c r="Z186" s="40">
        <f>SUM(U186:Y186)</f>
        <v>0</v>
      </c>
      <c r="AA186" s="40">
        <f>SUM(H186:Y186)</f>
        <v>0</v>
      </c>
    </row>
    <row r="187" spans="1:27" ht="17.100000000000001" customHeight="1" x14ac:dyDescent="0.2">
      <c r="A187" s="38">
        <f t="shared" si="2"/>
        <v>0</v>
      </c>
      <c r="B187" s="5">
        <v>180</v>
      </c>
      <c r="C187" s="5">
        <v>180</v>
      </c>
      <c r="D187" s="5">
        <f>RANK(Z187,Z:Z)</f>
        <v>121</v>
      </c>
      <c r="E187" s="32" t="s">
        <v>346</v>
      </c>
      <c r="F187" s="32" t="s">
        <v>274</v>
      </c>
      <c r="G187" s="12">
        <v>2638</v>
      </c>
      <c r="H187" s="12" t="s">
        <v>102</v>
      </c>
      <c r="I187" s="12"/>
      <c r="J187" s="12"/>
      <c r="K187" s="12" t="s">
        <v>102</v>
      </c>
      <c r="L187" s="12"/>
      <c r="M187" s="12" t="s">
        <v>102</v>
      </c>
      <c r="N187" s="12"/>
      <c r="O187" s="12" t="s">
        <v>102</v>
      </c>
      <c r="P187" s="12"/>
      <c r="Q187" s="12" t="s">
        <v>509</v>
      </c>
      <c r="R187" s="12" t="s">
        <v>102</v>
      </c>
      <c r="S187" s="12"/>
      <c r="T187" s="12" t="s">
        <v>102</v>
      </c>
      <c r="U187" s="12"/>
      <c r="V187" s="12"/>
      <c r="W187" s="12" t="s">
        <v>102</v>
      </c>
      <c r="X187" s="12"/>
      <c r="Y187" s="12"/>
      <c r="Z187" s="40">
        <f>SUM(U187:Y187)</f>
        <v>0</v>
      </c>
      <c r="AA187" s="40">
        <f>SUM(H187:Y187)</f>
        <v>0</v>
      </c>
    </row>
    <row r="188" spans="1:27" ht="17.100000000000001" customHeight="1" x14ac:dyDescent="0.2">
      <c r="A188" s="38">
        <f t="shared" si="2"/>
        <v>0</v>
      </c>
      <c r="B188" s="5">
        <v>181</v>
      </c>
      <c r="C188" s="5">
        <v>181</v>
      </c>
      <c r="D188" s="5">
        <f>RANK(Z188,Z:Z)</f>
        <v>121</v>
      </c>
      <c r="E188" s="27" t="s">
        <v>143</v>
      </c>
      <c r="F188" s="32" t="s">
        <v>278</v>
      </c>
      <c r="G188" s="12">
        <v>2396</v>
      </c>
      <c r="H188" s="12" t="s">
        <v>102</v>
      </c>
      <c r="I188" s="12"/>
      <c r="J188" s="12"/>
      <c r="K188" s="12" t="s">
        <v>102</v>
      </c>
      <c r="L188" s="12"/>
      <c r="M188" s="12" t="s">
        <v>102</v>
      </c>
      <c r="N188" s="12"/>
      <c r="O188" s="12" t="s">
        <v>102</v>
      </c>
      <c r="P188" s="12"/>
      <c r="Q188" s="12" t="s">
        <v>509</v>
      </c>
      <c r="R188" s="12" t="s">
        <v>102</v>
      </c>
      <c r="S188" s="12"/>
      <c r="T188" s="12" t="s">
        <v>102</v>
      </c>
      <c r="U188" s="12"/>
      <c r="V188" s="12"/>
      <c r="W188" s="12">
        <v>0</v>
      </c>
      <c r="X188" s="12"/>
      <c r="Y188" s="12"/>
      <c r="Z188" s="40">
        <f>SUM(U188:Y188)</f>
        <v>0</v>
      </c>
      <c r="AA188" s="40">
        <f>SUM(H188:Y188)</f>
        <v>0</v>
      </c>
    </row>
    <row r="189" spans="1:27" ht="17.100000000000001" customHeight="1" x14ac:dyDescent="0.2">
      <c r="A189" s="38">
        <f t="shared" si="2"/>
        <v>0</v>
      </c>
      <c r="B189" s="5">
        <v>182</v>
      </c>
      <c r="C189" s="5">
        <v>182</v>
      </c>
      <c r="D189" s="5">
        <f>RANK(Z189,Z:Z)</f>
        <v>121</v>
      </c>
      <c r="E189" s="32" t="s">
        <v>47</v>
      </c>
      <c r="F189" s="49" t="s">
        <v>277</v>
      </c>
      <c r="G189" s="12">
        <v>721</v>
      </c>
      <c r="H189" s="12" t="s">
        <v>102</v>
      </c>
      <c r="I189" s="12"/>
      <c r="J189" s="12"/>
      <c r="K189" s="12" t="s">
        <v>102</v>
      </c>
      <c r="L189" s="12"/>
      <c r="M189" s="12" t="s">
        <v>102</v>
      </c>
      <c r="N189" s="12"/>
      <c r="O189" s="12" t="s">
        <v>102</v>
      </c>
      <c r="P189" s="12"/>
      <c r="Q189" s="12" t="s">
        <v>509</v>
      </c>
      <c r="R189" s="12" t="s">
        <v>102</v>
      </c>
      <c r="S189" s="12"/>
      <c r="T189" s="12" t="s">
        <v>102</v>
      </c>
      <c r="U189" s="12"/>
      <c r="V189" s="12"/>
      <c r="W189" s="12" t="s">
        <v>102</v>
      </c>
      <c r="X189" s="12"/>
      <c r="Y189" s="12"/>
      <c r="Z189" s="40">
        <f>SUM(U189:Y189)</f>
        <v>0</v>
      </c>
      <c r="AA189" s="40">
        <f>SUM(H189:Y189)</f>
        <v>0</v>
      </c>
    </row>
    <row r="190" spans="1:27" ht="17.100000000000001" customHeight="1" x14ac:dyDescent="0.2">
      <c r="A190" s="38">
        <f t="shared" si="2"/>
        <v>0</v>
      </c>
      <c r="B190" s="5">
        <v>183</v>
      </c>
      <c r="C190" s="5">
        <v>183</v>
      </c>
      <c r="D190" s="5">
        <f>RANK(Z190,Z:Z)</f>
        <v>121</v>
      </c>
      <c r="E190" s="32" t="s">
        <v>265</v>
      </c>
      <c r="F190" s="32" t="s">
        <v>277</v>
      </c>
      <c r="G190" s="12">
        <v>2133</v>
      </c>
      <c r="H190" s="12" t="s">
        <v>102</v>
      </c>
      <c r="I190" s="12"/>
      <c r="J190" s="12"/>
      <c r="K190" s="12" t="s">
        <v>102</v>
      </c>
      <c r="L190" s="12"/>
      <c r="M190" s="12" t="s">
        <v>102</v>
      </c>
      <c r="N190" s="12"/>
      <c r="O190" s="12" t="s">
        <v>102</v>
      </c>
      <c r="P190" s="12"/>
      <c r="Q190" s="12" t="s">
        <v>509</v>
      </c>
      <c r="R190" s="12" t="s">
        <v>102</v>
      </c>
      <c r="S190" s="12"/>
      <c r="T190" s="12" t="s">
        <v>102</v>
      </c>
      <c r="U190" s="12"/>
      <c r="V190" s="12"/>
      <c r="W190" s="12" t="s">
        <v>102</v>
      </c>
      <c r="X190" s="12"/>
      <c r="Y190" s="12"/>
      <c r="Z190" s="40">
        <f>SUM(U190:Y190)</f>
        <v>0</v>
      </c>
      <c r="AA190" s="40">
        <f>SUM(H190:Y190)</f>
        <v>0</v>
      </c>
    </row>
    <row r="191" spans="1:27" ht="17.100000000000001" customHeight="1" x14ac:dyDescent="0.2">
      <c r="A191" s="38">
        <f t="shared" si="2"/>
        <v>0</v>
      </c>
      <c r="B191" s="5">
        <v>184</v>
      </c>
      <c r="C191" s="5">
        <v>184</v>
      </c>
      <c r="D191" s="5">
        <f>RANK(Z191,Z:Z)</f>
        <v>121</v>
      </c>
      <c r="E191" s="14" t="s">
        <v>65</v>
      </c>
      <c r="F191" s="27" t="s">
        <v>9</v>
      </c>
      <c r="G191" s="12">
        <v>1046</v>
      </c>
      <c r="H191" s="12" t="s">
        <v>102</v>
      </c>
      <c r="I191" s="12"/>
      <c r="J191" s="12"/>
      <c r="K191" s="12" t="s">
        <v>102</v>
      </c>
      <c r="L191" s="12"/>
      <c r="M191" s="12" t="s">
        <v>102</v>
      </c>
      <c r="N191" s="12"/>
      <c r="O191" s="12" t="s">
        <v>102</v>
      </c>
      <c r="P191" s="12"/>
      <c r="Q191" s="12" t="s">
        <v>509</v>
      </c>
      <c r="R191" s="12" t="s">
        <v>102</v>
      </c>
      <c r="S191" s="12"/>
      <c r="T191" s="12" t="s">
        <v>102</v>
      </c>
      <c r="U191" s="12"/>
      <c r="V191" s="12"/>
      <c r="W191" s="12" t="s">
        <v>102</v>
      </c>
      <c r="X191" s="12"/>
      <c r="Y191" s="12"/>
      <c r="Z191" s="40">
        <f>SUM(U191:Y191)</f>
        <v>0</v>
      </c>
      <c r="AA191" s="40">
        <f>SUM(H191:Y191)</f>
        <v>0</v>
      </c>
    </row>
    <row r="192" spans="1:27" ht="17.100000000000001" customHeight="1" x14ac:dyDescent="0.2">
      <c r="A192" s="38">
        <f t="shared" si="2"/>
        <v>0</v>
      </c>
      <c r="B192" s="5">
        <v>185</v>
      </c>
      <c r="C192" s="5">
        <v>185</v>
      </c>
      <c r="D192" s="5">
        <f>RANK(Z192,Z:Z)</f>
        <v>121</v>
      </c>
      <c r="E192" s="32" t="s">
        <v>95</v>
      </c>
      <c r="F192" s="27" t="s">
        <v>93</v>
      </c>
      <c r="G192" s="12">
        <v>2186</v>
      </c>
      <c r="H192" s="12" t="s">
        <v>102</v>
      </c>
      <c r="I192" s="12"/>
      <c r="J192" s="12"/>
      <c r="K192" s="12" t="s">
        <v>102</v>
      </c>
      <c r="L192" s="12"/>
      <c r="M192" s="12" t="s">
        <v>102</v>
      </c>
      <c r="N192" s="12"/>
      <c r="O192" s="12" t="s">
        <v>102</v>
      </c>
      <c r="P192" s="12"/>
      <c r="Q192" s="12" t="s">
        <v>509</v>
      </c>
      <c r="R192" s="12" t="s">
        <v>102</v>
      </c>
      <c r="S192" s="12"/>
      <c r="T192" s="12" t="s">
        <v>102</v>
      </c>
      <c r="U192" s="12"/>
      <c r="V192" s="12"/>
      <c r="W192" s="12" t="s">
        <v>102</v>
      </c>
      <c r="X192" s="12"/>
      <c r="Y192" s="12"/>
      <c r="Z192" s="40">
        <f>SUM(U192:Y192)</f>
        <v>0</v>
      </c>
      <c r="AA192" s="40">
        <f>SUM(H192:Y192)</f>
        <v>0</v>
      </c>
    </row>
    <row r="193" spans="1:27" ht="17.100000000000001" customHeight="1" x14ac:dyDescent="0.2">
      <c r="A193" s="38">
        <f t="shared" si="2"/>
        <v>0</v>
      </c>
      <c r="B193" s="5">
        <v>186</v>
      </c>
      <c r="C193" s="5">
        <v>186</v>
      </c>
      <c r="D193" s="5">
        <f>RANK(Z193,Z:Z)</f>
        <v>121</v>
      </c>
      <c r="E193" s="32" t="s">
        <v>368</v>
      </c>
      <c r="F193" s="32" t="s">
        <v>223</v>
      </c>
      <c r="G193" s="12">
        <v>2074</v>
      </c>
      <c r="H193" s="12" t="s">
        <v>102</v>
      </c>
      <c r="I193" s="12"/>
      <c r="J193" s="12"/>
      <c r="K193" s="12" t="s">
        <v>102</v>
      </c>
      <c r="L193" s="12"/>
      <c r="M193" s="12" t="s">
        <v>102</v>
      </c>
      <c r="N193" s="12"/>
      <c r="O193" s="12" t="s">
        <v>102</v>
      </c>
      <c r="P193" s="12"/>
      <c r="Q193" s="12" t="s">
        <v>509</v>
      </c>
      <c r="R193" s="12" t="s">
        <v>102</v>
      </c>
      <c r="S193" s="12"/>
      <c r="T193" s="12" t="s">
        <v>102</v>
      </c>
      <c r="U193" s="12"/>
      <c r="V193" s="12"/>
      <c r="W193" s="12" t="s">
        <v>102</v>
      </c>
      <c r="X193" s="12"/>
      <c r="Y193" s="12"/>
      <c r="Z193" s="40">
        <f>SUM(U193:Y193)</f>
        <v>0</v>
      </c>
      <c r="AA193" s="40">
        <f>SUM(H193:Y193)</f>
        <v>0</v>
      </c>
    </row>
    <row r="194" spans="1:27" ht="17.100000000000001" customHeight="1" x14ac:dyDescent="0.2">
      <c r="A194" s="38">
        <f t="shared" si="2"/>
        <v>0</v>
      </c>
      <c r="B194" s="5">
        <v>187</v>
      </c>
      <c r="C194" s="5">
        <v>187</v>
      </c>
      <c r="D194" s="5">
        <f>RANK(Z194,Z:Z)</f>
        <v>121</v>
      </c>
      <c r="E194" s="32" t="s">
        <v>69</v>
      </c>
      <c r="F194" s="32" t="s">
        <v>278</v>
      </c>
      <c r="G194" s="12">
        <v>274</v>
      </c>
      <c r="H194" s="12" t="s">
        <v>102</v>
      </c>
      <c r="I194" s="12"/>
      <c r="J194" s="12"/>
      <c r="K194" s="12" t="s">
        <v>102</v>
      </c>
      <c r="L194" s="12"/>
      <c r="M194" s="12" t="s">
        <v>102</v>
      </c>
      <c r="N194" s="12"/>
      <c r="O194" s="12" t="s">
        <v>102</v>
      </c>
      <c r="P194" s="12"/>
      <c r="Q194" s="12" t="s">
        <v>509</v>
      </c>
      <c r="R194" s="12" t="s">
        <v>102</v>
      </c>
      <c r="S194" s="12"/>
      <c r="T194" s="12" t="s">
        <v>102</v>
      </c>
      <c r="U194" s="12"/>
      <c r="V194" s="12"/>
      <c r="W194" s="12" t="s">
        <v>102</v>
      </c>
      <c r="X194" s="12"/>
      <c r="Y194" s="12"/>
      <c r="Z194" s="40">
        <f>SUM(U194:Y194)</f>
        <v>0</v>
      </c>
      <c r="AA194" s="40">
        <f>SUM(H194:Y194)</f>
        <v>0</v>
      </c>
    </row>
    <row r="195" spans="1:27" ht="17.100000000000001" customHeight="1" x14ac:dyDescent="0.2">
      <c r="A195" s="38">
        <f t="shared" si="2"/>
        <v>0</v>
      </c>
      <c r="B195" s="5">
        <v>188</v>
      </c>
      <c r="C195" s="5">
        <v>188</v>
      </c>
      <c r="D195" s="5">
        <f>RANK(Z195,Z:Z)</f>
        <v>121</v>
      </c>
      <c r="E195" s="32" t="s">
        <v>116</v>
      </c>
      <c r="F195" s="27" t="s">
        <v>9</v>
      </c>
      <c r="G195" s="12">
        <v>2253</v>
      </c>
      <c r="H195" s="12" t="s">
        <v>102</v>
      </c>
      <c r="I195" s="12"/>
      <c r="J195" s="12"/>
      <c r="K195" s="12" t="s">
        <v>102</v>
      </c>
      <c r="L195" s="12"/>
      <c r="M195" s="12" t="s">
        <v>102</v>
      </c>
      <c r="N195" s="12"/>
      <c r="O195" s="12" t="s">
        <v>102</v>
      </c>
      <c r="P195" s="12"/>
      <c r="Q195" s="12" t="s">
        <v>509</v>
      </c>
      <c r="R195" s="12" t="s">
        <v>102</v>
      </c>
      <c r="S195" s="12"/>
      <c r="T195" s="12" t="s">
        <v>102</v>
      </c>
      <c r="U195" s="12"/>
      <c r="V195" s="12"/>
      <c r="W195" s="12" t="s">
        <v>102</v>
      </c>
      <c r="X195" s="12"/>
      <c r="Y195" s="12"/>
      <c r="Z195" s="40">
        <f>SUM(U195:Y195)</f>
        <v>0</v>
      </c>
      <c r="AA195" s="40">
        <f>SUM(H195:Y195)</f>
        <v>0</v>
      </c>
    </row>
    <row r="196" spans="1:27" ht="17.100000000000001" customHeight="1" x14ac:dyDescent="0.2">
      <c r="A196" s="38">
        <f t="shared" si="2"/>
        <v>0</v>
      </c>
      <c r="B196" s="5">
        <v>189</v>
      </c>
      <c r="C196" s="5">
        <v>189</v>
      </c>
      <c r="D196" s="5">
        <f>RANK(Z196,Z:Z)</f>
        <v>121</v>
      </c>
      <c r="E196" s="32" t="s">
        <v>141</v>
      </c>
      <c r="F196" s="32" t="s">
        <v>274</v>
      </c>
      <c r="G196" s="12">
        <v>2399</v>
      </c>
      <c r="H196" s="12" t="s">
        <v>102</v>
      </c>
      <c r="I196" s="12"/>
      <c r="J196" s="12"/>
      <c r="K196" s="12" t="s">
        <v>102</v>
      </c>
      <c r="L196" s="12"/>
      <c r="M196" s="12" t="s">
        <v>102</v>
      </c>
      <c r="N196" s="12"/>
      <c r="O196" s="12" t="s">
        <v>102</v>
      </c>
      <c r="P196" s="12"/>
      <c r="Q196" s="12" t="s">
        <v>509</v>
      </c>
      <c r="R196" s="12" t="s">
        <v>102</v>
      </c>
      <c r="S196" s="12"/>
      <c r="T196" s="12" t="s">
        <v>102</v>
      </c>
      <c r="U196" s="12"/>
      <c r="V196" s="12"/>
      <c r="W196" s="12" t="s">
        <v>102</v>
      </c>
      <c r="X196" s="12"/>
      <c r="Y196" s="12"/>
      <c r="Z196" s="40">
        <f>SUM(U196:Y196)</f>
        <v>0</v>
      </c>
      <c r="AA196" s="40">
        <f>SUM(H196:Y196)</f>
        <v>0</v>
      </c>
    </row>
    <row r="197" spans="1:27" ht="17.100000000000001" customHeight="1" x14ac:dyDescent="0.2">
      <c r="A197" s="38">
        <f t="shared" si="2"/>
        <v>0</v>
      </c>
      <c r="B197" s="5">
        <v>190</v>
      </c>
      <c r="C197" s="5">
        <v>190</v>
      </c>
      <c r="D197" s="5">
        <f>RANK(Z197,Z:Z)</f>
        <v>121</v>
      </c>
      <c r="E197" s="32" t="s">
        <v>180</v>
      </c>
      <c r="F197" s="32" t="s">
        <v>223</v>
      </c>
      <c r="G197" s="12">
        <v>2208</v>
      </c>
      <c r="H197" s="12" t="s">
        <v>102</v>
      </c>
      <c r="I197" s="12"/>
      <c r="J197" s="12"/>
      <c r="K197" s="12" t="s">
        <v>102</v>
      </c>
      <c r="L197" s="12"/>
      <c r="M197" s="12" t="s">
        <v>102</v>
      </c>
      <c r="N197" s="12"/>
      <c r="O197" s="12" t="s">
        <v>102</v>
      </c>
      <c r="P197" s="12"/>
      <c r="Q197" s="12" t="s">
        <v>509</v>
      </c>
      <c r="R197" s="12" t="s">
        <v>102</v>
      </c>
      <c r="S197" s="12"/>
      <c r="T197" s="12" t="s">
        <v>102</v>
      </c>
      <c r="U197" s="12"/>
      <c r="V197" s="12"/>
      <c r="W197" s="12" t="s">
        <v>102</v>
      </c>
      <c r="X197" s="12"/>
      <c r="Y197" s="12"/>
      <c r="Z197" s="40">
        <f>SUM(U197:Y197)</f>
        <v>0</v>
      </c>
      <c r="AA197" s="40">
        <f>SUM(H197:Y197)</f>
        <v>0</v>
      </c>
    </row>
    <row r="198" spans="1:27" ht="17.100000000000001" customHeight="1" x14ac:dyDescent="0.2">
      <c r="A198" s="38">
        <f t="shared" si="2"/>
        <v>0</v>
      </c>
      <c r="B198" s="5">
        <v>191</v>
      </c>
      <c r="C198" s="5">
        <v>191</v>
      </c>
      <c r="D198" s="5">
        <f>RANK(Z198,Z:Z)</f>
        <v>121</v>
      </c>
      <c r="E198" s="32" t="s">
        <v>199</v>
      </c>
      <c r="F198" s="32" t="s">
        <v>223</v>
      </c>
      <c r="G198" s="12">
        <v>2530</v>
      </c>
      <c r="H198" s="12" t="s">
        <v>102</v>
      </c>
      <c r="I198" s="12"/>
      <c r="J198" s="12"/>
      <c r="K198" s="12" t="s">
        <v>102</v>
      </c>
      <c r="L198" s="12"/>
      <c r="M198" s="12" t="s">
        <v>102</v>
      </c>
      <c r="N198" s="12"/>
      <c r="O198" s="12" t="s">
        <v>102</v>
      </c>
      <c r="P198" s="12"/>
      <c r="Q198" s="12" t="s">
        <v>509</v>
      </c>
      <c r="R198" s="12" t="s">
        <v>102</v>
      </c>
      <c r="S198" s="12"/>
      <c r="T198" s="12" t="s">
        <v>102</v>
      </c>
      <c r="U198" s="12"/>
      <c r="V198" s="12"/>
      <c r="W198" s="12" t="s">
        <v>102</v>
      </c>
      <c r="X198" s="12"/>
      <c r="Y198" s="12"/>
      <c r="Z198" s="40">
        <f>SUM(U198:Y198)</f>
        <v>0</v>
      </c>
      <c r="AA198" s="40">
        <f>SUM(H198:Y198)</f>
        <v>0</v>
      </c>
    </row>
    <row r="199" spans="1:27" ht="17.100000000000001" customHeight="1" x14ac:dyDescent="0.2">
      <c r="A199" s="38">
        <f t="shared" si="2"/>
        <v>0</v>
      </c>
      <c r="B199" s="5">
        <v>192</v>
      </c>
      <c r="C199" s="5">
        <v>192</v>
      </c>
      <c r="D199" s="5">
        <f>RANK(Z199,Z:Z)</f>
        <v>121</v>
      </c>
      <c r="E199" s="32" t="s">
        <v>288</v>
      </c>
      <c r="F199" s="32" t="s">
        <v>223</v>
      </c>
      <c r="G199" s="12">
        <v>2227</v>
      </c>
      <c r="H199" s="12" t="s">
        <v>102</v>
      </c>
      <c r="I199" s="12"/>
      <c r="J199" s="12"/>
      <c r="K199" s="12" t="s">
        <v>102</v>
      </c>
      <c r="L199" s="12"/>
      <c r="M199" s="12" t="s">
        <v>102</v>
      </c>
      <c r="N199" s="12"/>
      <c r="O199" s="12" t="s">
        <v>102</v>
      </c>
      <c r="P199" s="12"/>
      <c r="Q199" s="12" t="s">
        <v>509</v>
      </c>
      <c r="R199" s="12" t="s">
        <v>102</v>
      </c>
      <c r="S199" s="12"/>
      <c r="T199" s="12" t="s">
        <v>102</v>
      </c>
      <c r="U199" s="12"/>
      <c r="V199" s="12"/>
      <c r="W199" s="12" t="s">
        <v>102</v>
      </c>
      <c r="X199" s="12"/>
      <c r="Y199" s="12"/>
      <c r="Z199" s="40">
        <f>SUM(U199:Y199)</f>
        <v>0</v>
      </c>
      <c r="AA199" s="40">
        <f>SUM(H199:Y199)</f>
        <v>0</v>
      </c>
    </row>
    <row r="200" spans="1:27" ht="17.100000000000001" customHeight="1" x14ac:dyDescent="0.2">
      <c r="A200" s="38">
        <f t="shared" ref="A200:A263" si="3">C200-B200</f>
        <v>0</v>
      </c>
      <c r="B200" s="5">
        <v>193</v>
      </c>
      <c r="C200" s="5">
        <v>193</v>
      </c>
      <c r="D200" s="5">
        <f>RANK(Z200,Z:Z)</f>
        <v>121</v>
      </c>
      <c r="E200" s="32" t="s">
        <v>123</v>
      </c>
      <c r="F200" s="32" t="s">
        <v>223</v>
      </c>
      <c r="G200" s="12">
        <v>2294</v>
      </c>
      <c r="H200" s="12" t="s">
        <v>102</v>
      </c>
      <c r="I200" s="12"/>
      <c r="J200" s="12"/>
      <c r="K200" s="12" t="s">
        <v>102</v>
      </c>
      <c r="L200" s="12"/>
      <c r="M200" s="12" t="s">
        <v>102</v>
      </c>
      <c r="N200" s="12"/>
      <c r="O200" s="12" t="s">
        <v>102</v>
      </c>
      <c r="P200" s="12"/>
      <c r="Q200" s="12" t="s">
        <v>509</v>
      </c>
      <c r="R200" s="12" t="s">
        <v>102</v>
      </c>
      <c r="S200" s="12"/>
      <c r="T200" s="12" t="s">
        <v>102</v>
      </c>
      <c r="U200" s="12"/>
      <c r="V200" s="12"/>
      <c r="W200" s="12" t="s">
        <v>102</v>
      </c>
      <c r="X200" s="12"/>
      <c r="Y200" s="12"/>
      <c r="Z200" s="40">
        <f>SUM(U200:Y200)</f>
        <v>0</v>
      </c>
      <c r="AA200" s="40">
        <f>SUM(H200:Y200)</f>
        <v>0</v>
      </c>
    </row>
    <row r="201" spans="1:27" ht="17.100000000000001" customHeight="1" x14ac:dyDescent="0.2">
      <c r="A201" s="38">
        <f t="shared" si="3"/>
        <v>0</v>
      </c>
      <c r="B201" s="5">
        <v>194</v>
      </c>
      <c r="C201" s="5">
        <v>194</v>
      </c>
      <c r="D201" s="5">
        <f>RANK(Z201,Z:Z)</f>
        <v>121</v>
      </c>
      <c r="E201" s="32" t="s">
        <v>243</v>
      </c>
      <c r="F201" s="32" t="s">
        <v>9</v>
      </c>
      <c r="G201" s="12">
        <v>2562</v>
      </c>
      <c r="H201" s="12" t="s">
        <v>102</v>
      </c>
      <c r="I201" s="12"/>
      <c r="J201" s="12"/>
      <c r="K201" s="12" t="s">
        <v>102</v>
      </c>
      <c r="L201" s="12"/>
      <c r="M201" s="12" t="s">
        <v>102</v>
      </c>
      <c r="N201" s="12"/>
      <c r="O201" s="12" t="s">
        <v>102</v>
      </c>
      <c r="P201" s="12"/>
      <c r="Q201" s="12" t="s">
        <v>509</v>
      </c>
      <c r="R201" s="12" t="s">
        <v>102</v>
      </c>
      <c r="S201" s="12"/>
      <c r="T201" s="12" t="s">
        <v>102</v>
      </c>
      <c r="U201" s="12"/>
      <c r="V201" s="12"/>
      <c r="W201" s="12" t="s">
        <v>102</v>
      </c>
      <c r="X201" s="12"/>
      <c r="Y201" s="12"/>
      <c r="Z201" s="40">
        <f>SUM(U201:Y201)</f>
        <v>0</v>
      </c>
      <c r="AA201" s="40">
        <f>SUM(H201:Y201)</f>
        <v>0</v>
      </c>
    </row>
    <row r="202" spans="1:27" ht="17.100000000000001" customHeight="1" x14ac:dyDescent="0.2">
      <c r="A202" s="38">
        <f t="shared" si="3"/>
        <v>0</v>
      </c>
      <c r="B202" s="5">
        <v>195</v>
      </c>
      <c r="C202" s="5">
        <v>195</v>
      </c>
      <c r="D202" s="5">
        <f>RANK(Z202,Z:Z)</f>
        <v>121</v>
      </c>
      <c r="E202" s="32" t="s">
        <v>362</v>
      </c>
      <c r="F202" s="32" t="s">
        <v>278</v>
      </c>
      <c r="G202" s="12">
        <v>2616</v>
      </c>
      <c r="H202" s="12" t="s">
        <v>102</v>
      </c>
      <c r="I202" s="12"/>
      <c r="J202" s="12"/>
      <c r="K202" s="12" t="s">
        <v>102</v>
      </c>
      <c r="L202" s="12"/>
      <c r="M202" s="12" t="s">
        <v>102</v>
      </c>
      <c r="N202" s="12"/>
      <c r="O202" s="12" t="s">
        <v>102</v>
      </c>
      <c r="P202" s="12"/>
      <c r="Q202" s="12" t="s">
        <v>509</v>
      </c>
      <c r="R202" s="12" t="s">
        <v>102</v>
      </c>
      <c r="S202" s="12"/>
      <c r="T202" s="12" t="s">
        <v>102</v>
      </c>
      <c r="U202" s="12"/>
      <c r="V202" s="12"/>
      <c r="W202" s="12" t="s">
        <v>102</v>
      </c>
      <c r="X202" s="12"/>
      <c r="Y202" s="12"/>
      <c r="Z202" s="40">
        <f>SUM(U202:Y202)</f>
        <v>0</v>
      </c>
      <c r="AA202" s="40">
        <f>SUM(H202:Y202)</f>
        <v>0</v>
      </c>
    </row>
    <row r="203" spans="1:27" ht="17.100000000000001" customHeight="1" x14ac:dyDescent="0.2">
      <c r="A203" s="38">
        <f t="shared" si="3"/>
        <v>0</v>
      </c>
      <c r="B203" s="5">
        <v>196</v>
      </c>
      <c r="C203" s="5">
        <v>196</v>
      </c>
      <c r="D203" s="5">
        <f>RANK(Z203,Z:Z)</f>
        <v>121</v>
      </c>
      <c r="E203" s="32" t="s">
        <v>172</v>
      </c>
      <c r="F203" s="32" t="s">
        <v>286</v>
      </c>
      <c r="G203" s="12">
        <v>414</v>
      </c>
      <c r="H203" s="12" t="s">
        <v>102</v>
      </c>
      <c r="I203" s="12"/>
      <c r="J203" s="12"/>
      <c r="K203" s="12" t="s">
        <v>102</v>
      </c>
      <c r="L203" s="12"/>
      <c r="M203" s="12" t="s">
        <v>102</v>
      </c>
      <c r="N203" s="12"/>
      <c r="O203" s="12" t="s">
        <v>102</v>
      </c>
      <c r="P203" s="12"/>
      <c r="Q203" s="12" t="s">
        <v>509</v>
      </c>
      <c r="R203" s="12" t="s">
        <v>102</v>
      </c>
      <c r="S203" s="12"/>
      <c r="T203" s="12" t="s">
        <v>102</v>
      </c>
      <c r="U203" s="12"/>
      <c r="V203" s="12"/>
      <c r="W203" s="12" t="s">
        <v>102</v>
      </c>
      <c r="X203" s="12"/>
      <c r="Y203" s="12"/>
      <c r="Z203" s="40">
        <f>SUM(U203:Y203)</f>
        <v>0</v>
      </c>
      <c r="AA203" s="40">
        <f>SUM(H203:Y203)</f>
        <v>0</v>
      </c>
    </row>
    <row r="204" spans="1:27" ht="17.100000000000001" customHeight="1" x14ac:dyDescent="0.2">
      <c r="A204" s="38">
        <f t="shared" si="3"/>
        <v>0</v>
      </c>
      <c r="B204" s="5">
        <v>197</v>
      </c>
      <c r="C204" s="5">
        <v>197</v>
      </c>
      <c r="D204" s="5">
        <f>RANK(Z204,Z:Z)</f>
        <v>121</v>
      </c>
      <c r="E204" s="32" t="s">
        <v>181</v>
      </c>
      <c r="F204" s="32" t="s">
        <v>223</v>
      </c>
      <c r="G204" s="12">
        <v>2221</v>
      </c>
      <c r="H204" s="12" t="s">
        <v>102</v>
      </c>
      <c r="I204" s="12"/>
      <c r="J204" s="12"/>
      <c r="K204" s="12" t="s">
        <v>102</v>
      </c>
      <c r="L204" s="12"/>
      <c r="M204" s="12" t="s">
        <v>102</v>
      </c>
      <c r="N204" s="12"/>
      <c r="O204" s="12" t="s">
        <v>102</v>
      </c>
      <c r="P204" s="12"/>
      <c r="Q204" s="12" t="s">
        <v>509</v>
      </c>
      <c r="R204" s="12" t="s">
        <v>102</v>
      </c>
      <c r="S204" s="12"/>
      <c r="T204" s="12" t="s">
        <v>102</v>
      </c>
      <c r="U204" s="12"/>
      <c r="V204" s="12"/>
      <c r="W204" s="12" t="s">
        <v>102</v>
      </c>
      <c r="X204" s="12"/>
      <c r="Y204" s="12"/>
      <c r="Z204" s="40">
        <f>SUM(U204:Y204)</f>
        <v>0</v>
      </c>
      <c r="AA204" s="40">
        <f>SUM(H204:Y204)</f>
        <v>0</v>
      </c>
    </row>
    <row r="205" spans="1:27" ht="17.100000000000001" customHeight="1" x14ac:dyDescent="0.2">
      <c r="A205" s="38">
        <f t="shared" si="3"/>
        <v>0</v>
      </c>
      <c r="B205" s="5">
        <v>198</v>
      </c>
      <c r="C205" s="5">
        <v>198</v>
      </c>
      <c r="D205" s="5">
        <f>RANK(Z205,Z:Z)</f>
        <v>121</v>
      </c>
      <c r="E205" s="32" t="s">
        <v>67</v>
      </c>
      <c r="F205" s="32" t="s">
        <v>277</v>
      </c>
      <c r="G205" s="12">
        <v>1448</v>
      </c>
      <c r="H205" s="12" t="s">
        <v>102</v>
      </c>
      <c r="I205" s="12"/>
      <c r="J205" s="12"/>
      <c r="K205" s="12" t="s">
        <v>102</v>
      </c>
      <c r="L205" s="12"/>
      <c r="M205" s="12" t="s">
        <v>102</v>
      </c>
      <c r="N205" s="12"/>
      <c r="O205" s="12" t="s">
        <v>102</v>
      </c>
      <c r="P205" s="12"/>
      <c r="Q205" s="12" t="s">
        <v>509</v>
      </c>
      <c r="R205" s="12" t="s">
        <v>102</v>
      </c>
      <c r="S205" s="12"/>
      <c r="T205" s="12" t="s">
        <v>102</v>
      </c>
      <c r="U205" s="12"/>
      <c r="V205" s="12"/>
      <c r="W205" s="12" t="s">
        <v>102</v>
      </c>
      <c r="X205" s="12"/>
      <c r="Y205" s="12"/>
      <c r="Z205" s="40">
        <f>SUM(U205:Y205)</f>
        <v>0</v>
      </c>
      <c r="AA205" s="40">
        <f>SUM(H205:Y205)</f>
        <v>0</v>
      </c>
    </row>
    <row r="206" spans="1:27" ht="17.100000000000001" customHeight="1" x14ac:dyDescent="0.2">
      <c r="A206" s="38">
        <f t="shared" si="3"/>
        <v>0</v>
      </c>
      <c r="B206" s="5">
        <v>199</v>
      </c>
      <c r="C206" s="5">
        <v>199</v>
      </c>
      <c r="D206" s="5">
        <f>RANK(Z206,Z:Z)</f>
        <v>121</v>
      </c>
      <c r="E206" s="32" t="s">
        <v>13</v>
      </c>
      <c r="F206" s="32" t="s">
        <v>277</v>
      </c>
      <c r="G206" s="12">
        <v>1106</v>
      </c>
      <c r="H206" s="12" t="s">
        <v>102</v>
      </c>
      <c r="I206" s="12"/>
      <c r="J206" s="12"/>
      <c r="K206" s="12" t="s">
        <v>102</v>
      </c>
      <c r="L206" s="12"/>
      <c r="M206" s="12" t="s">
        <v>102</v>
      </c>
      <c r="N206" s="12"/>
      <c r="O206" s="12" t="s">
        <v>102</v>
      </c>
      <c r="P206" s="12"/>
      <c r="Q206" s="12" t="s">
        <v>509</v>
      </c>
      <c r="R206" s="12" t="s">
        <v>102</v>
      </c>
      <c r="S206" s="12"/>
      <c r="T206" s="12" t="s">
        <v>102</v>
      </c>
      <c r="U206" s="12"/>
      <c r="V206" s="12"/>
      <c r="W206" s="12" t="s">
        <v>102</v>
      </c>
      <c r="X206" s="12"/>
      <c r="Y206" s="12"/>
      <c r="Z206" s="40">
        <f>SUM(U206:Y206)</f>
        <v>0</v>
      </c>
      <c r="AA206" s="40">
        <f>SUM(H206:Y206)</f>
        <v>0</v>
      </c>
    </row>
    <row r="207" spans="1:27" ht="17.100000000000001" customHeight="1" x14ac:dyDescent="0.2">
      <c r="A207" s="38">
        <f t="shared" si="3"/>
        <v>0</v>
      </c>
      <c r="B207" s="5">
        <v>200</v>
      </c>
      <c r="C207" s="5">
        <v>200</v>
      </c>
      <c r="D207" s="5">
        <f>RANK(Z207,Z:Z)</f>
        <v>121</v>
      </c>
      <c r="E207" s="32" t="s">
        <v>24</v>
      </c>
      <c r="F207" s="32" t="s">
        <v>278</v>
      </c>
      <c r="G207" s="12">
        <v>935</v>
      </c>
      <c r="H207" s="12" t="s">
        <v>102</v>
      </c>
      <c r="I207" s="12"/>
      <c r="J207" s="12"/>
      <c r="K207" s="12" t="s">
        <v>102</v>
      </c>
      <c r="L207" s="12"/>
      <c r="M207" s="12" t="s">
        <v>102</v>
      </c>
      <c r="N207" s="12"/>
      <c r="O207" s="12" t="s">
        <v>102</v>
      </c>
      <c r="P207" s="12"/>
      <c r="Q207" s="12" t="s">
        <v>509</v>
      </c>
      <c r="R207" s="12" t="s">
        <v>102</v>
      </c>
      <c r="S207" s="12"/>
      <c r="T207" s="12" t="s">
        <v>102</v>
      </c>
      <c r="U207" s="12"/>
      <c r="V207" s="12"/>
      <c r="W207" s="12" t="s">
        <v>102</v>
      </c>
      <c r="X207" s="12"/>
      <c r="Y207" s="12"/>
      <c r="Z207" s="40">
        <f>SUM(U207:Y207)</f>
        <v>0</v>
      </c>
      <c r="AA207" s="40">
        <f>SUM(H207:Y207)</f>
        <v>0</v>
      </c>
    </row>
    <row r="208" spans="1:27" ht="17.100000000000001" customHeight="1" x14ac:dyDescent="0.2">
      <c r="A208" s="38">
        <f t="shared" si="3"/>
        <v>0</v>
      </c>
      <c r="B208" s="5">
        <v>201</v>
      </c>
      <c r="C208" s="5">
        <v>201</v>
      </c>
      <c r="D208" s="5">
        <f>RANK(Z208,Z:Z)</f>
        <v>121</v>
      </c>
      <c r="E208" s="32" t="s">
        <v>8</v>
      </c>
      <c r="F208" s="32" t="s">
        <v>277</v>
      </c>
      <c r="G208" s="12">
        <v>522</v>
      </c>
      <c r="H208" s="12" t="s">
        <v>102</v>
      </c>
      <c r="I208" s="12"/>
      <c r="J208" s="12"/>
      <c r="K208" s="12" t="s">
        <v>102</v>
      </c>
      <c r="L208" s="12"/>
      <c r="M208" s="12" t="s">
        <v>102</v>
      </c>
      <c r="N208" s="12"/>
      <c r="O208" s="12" t="s">
        <v>102</v>
      </c>
      <c r="P208" s="12"/>
      <c r="Q208" s="12" t="s">
        <v>509</v>
      </c>
      <c r="R208" s="12" t="s">
        <v>102</v>
      </c>
      <c r="S208" s="12"/>
      <c r="T208" s="12" t="s">
        <v>102</v>
      </c>
      <c r="U208" s="12"/>
      <c r="V208" s="12"/>
      <c r="W208" s="12" t="s">
        <v>102</v>
      </c>
      <c r="X208" s="12"/>
      <c r="Y208" s="12"/>
      <c r="Z208" s="40">
        <f>SUM(U208:Y208)</f>
        <v>0</v>
      </c>
      <c r="AA208" s="40">
        <f>SUM(H208:Y208)</f>
        <v>0</v>
      </c>
    </row>
    <row r="209" spans="1:27" ht="17.100000000000001" customHeight="1" x14ac:dyDescent="0.2">
      <c r="A209" s="38">
        <f t="shared" si="3"/>
        <v>0</v>
      </c>
      <c r="B209" s="5">
        <v>202</v>
      </c>
      <c r="C209" s="5">
        <v>202</v>
      </c>
      <c r="D209" s="5">
        <f>RANK(Z209,Z:Z)</f>
        <v>121</v>
      </c>
      <c r="E209" s="35" t="s">
        <v>165</v>
      </c>
      <c r="F209" s="35" t="s">
        <v>223</v>
      </c>
      <c r="G209" s="12">
        <v>2494</v>
      </c>
      <c r="H209" s="12" t="s">
        <v>102</v>
      </c>
      <c r="I209" s="12"/>
      <c r="J209" s="12"/>
      <c r="K209" s="12" t="s">
        <v>102</v>
      </c>
      <c r="L209" s="12"/>
      <c r="M209" s="12" t="s">
        <v>102</v>
      </c>
      <c r="N209" s="12"/>
      <c r="O209" s="12" t="s">
        <v>102</v>
      </c>
      <c r="P209" s="12"/>
      <c r="Q209" s="12" t="s">
        <v>509</v>
      </c>
      <c r="R209" s="12" t="s">
        <v>102</v>
      </c>
      <c r="S209" s="12"/>
      <c r="T209" s="12" t="s">
        <v>102</v>
      </c>
      <c r="U209" s="12"/>
      <c r="V209" s="12"/>
      <c r="W209" s="12" t="s">
        <v>102</v>
      </c>
      <c r="X209" s="12"/>
      <c r="Y209" s="12"/>
      <c r="Z209" s="40">
        <f>SUM(U209:Y209)</f>
        <v>0</v>
      </c>
      <c r="AA209" s="40">
        <f>SUM(H209:Y209)</f>
        <v>0</v>
      </c>
    </row>
    <row r="210" spans="1:27" ht="17.100000000000001" customHeight="1" x14ac:dyDescent="0.2">
      <c r="A210" s="38">
        <f t="shared" si="3"/>
        <v>0</v>
      </c>
      <c r="B210" s="5">
        <v>203</v>
      </c>
      <c r="C210" s="5">
        <v>203</v>
      </c>
      <c r="D210" s="5">
        <f>RANK(Z210,Z:Z)</f>
        <v>121</v>
      </c>
      <c r="E210" s="32" t="s">
        <v>266</v>
      </c>
      <c r="F210" s="32" t="s">
        <v>277</v>
      </c>
      <c r="G210" s="12">
        <v>2448</v>
      </c>
      <c r="H210" s="12" t="s">
        <v>102</v>
      </c>
      <c r="I210" s="12"/>
      <c r="J210" s="12"/>
      <c r="K210" s="12" t="s">
        <v>102</v>
      </c>
      <c r="L210" s="12"/>
      <c r="M210" s="12" t="s">
        <v>102</v>
      </c>
      <c r="N210" s="12"/>
      <c r="O210" s="12" t="s">
        <v>102</v>
      </c>
      <c r="P210" s="12"/>
      <c r="Q210" s="12" t="s">
        <v>509</v>
      </c>
      <c r="R210" s="12" t="s">
        <v>102</v>
      </c>
      <c r="S210" s="12"/>
      <c r="T210" s="12" t="s">
        <v>102</v>
      </c>
      <c r="U210" s="12"/>
      <c r="V210" s="12"/>
      <c r="W210" s="12" t="s">
        <v>102</v>
      </c>
      <c r="X210" s="12"/>
      <c r="Y210" s="12"/>
      <c r="Z210" s="40">
        <f>SUM(U210:Y210)</f>
        <v>0</v>
      </c>
      <c r="AA210" s="40">
        <f>SUM(H210:Y210)</f>
        <v>0</v>
      </c>
    </row>
    <row r="211" spans="1:27" ht="17.100000000000001" customHeight="1" x14ac:dyDescent="0.2">
      <c r="A211" s="38">
        <f t="shared" si="3"/>
        <v>0</v>
      </c>
      <c r="B211" s="5">
        <v>204</v>
      </c>
      <c r="C211" s="5">
        <v>204</v>
      </c>
      <c r="D211" s="5">
        <f>RANK(Z211,Z:Z)</f>
        <v>121</v>
      </c>
      <c r="E211" s="32" t="s">
        <v>193</v>
      </c>
      <c r="F211" s="27" t="s">
        <v>68</v>
      </c>
      <c r="G211" s="12">
        <v>2513</v>
      </c>
      <c r="H211" s="12" t="s">
        <v>102</v>
      </c>
      <c r="I211" s="12"/>
      <c r="J211" s="12"/>
      <c r="K211" s="12" t="s">
        <v>102</v>
      </c>
      <c r="L211" s="12"/>
      <c r="M211" s="12" t="s">
        <v>102</v>
      </c>
      <c r="N211" s="12"/>
      <c r="O211" s="12" t="s">
        <v>102</v>
      </c>
      <c r="P211" s="12"/>
      <c r="Q211" s="12" t="s">
        <v>509</v>
      </c>
      <c r="R211" s="12" t="s">
        <v>102</v>
      </c>
      <c r="S211" s="12"/>
      <c r="T211" s="12" t="s">
        <v>102</v>
      </c>
      <c r="U211" s="12"/>
      <c r="V211" s="12"/>
      <c r="W211" s="12" t="s">
        <v>102</v>
      </c>
      <c r="X211" s="12"/>
      <c r="Y211" s="12"/>
      <c r="Z211" s="40">
        <f>SUM(U211:Y211)</f>
        <v>0</v>
      </c>
      <c r="AA211" s="40">
        <f>SUM(H211:Y211)</f>
        <v>0</v>
      </c>
    </row>
    <row r="212" spans="1:27" ht="17.100000000000001" customHeight="1" x14ac:dyDescent="0.2">
      <c r="A212" s="38">
        <f t="shared" si="3"/>
        <v>0</v>
      </c>
      <c r="B212" s="5">
        <v>205</v>
      </c>
      <c r="C212" s="5">
        <v>205</v>
      </c>
      <c r="D212" s="5">
        <f>RANK(Z212,Z:Z)</f>
        <v>121</v>
      </c>
      <c r="E212" s="32" t="s">
        <v>18</v>
      </c>
      <c r="F212" s="32" t="s">
        <v>220</v>
      </c>
      <c r="G212" s="12">
        <v>885</v>
      </c>
      <c r="H212" s="12" t="s">
        <v>102</v>
      </c>
      <c r="I212" s="12"/>
      <c r="J212" s="12"/>
      <c r="K212" s="12" t="s">
        <v>102</v>
      </c>
      <c r="L212" s="12"/>
      <c r="M212" s="12" t="s">
        <v>102</v>
      </c>
      <c r="N212" s="12"/>
      <c r="O212" s="12" t="s">
        <v>102</v>
      </c>
      <c r="P212" s="12"/>
      <c r="Q212" s="12" t="s">
        <v>509</v>
      </c>
      <c r="R212" s="12" t="s">
        <v>102</v>
      </c>
      <c r="S212" s="12"/>
      <c r="T212" s="12" t="s">
        <v>102</v>
      </c>
      <c r="U212" s="12"/>
      <c r="V212" s="12"/>
      <c r="W212" s="12" t="s">
        <v>102</v>
      </c>
      <c r="X212" s="12"/>
      <c r="Y212" s="12"/>
      <c r="Z212" s="40">
        <f>SUM(U212:Y212)</f>
        <v>0</v>
      </c>
      <c r="AA212" s="40">
        <f>SUM(H212:Y212)</f>
        <v>0</v>
      </c>
    </row>
    <row r="213" spans="1:27" ht="17.100000000000001" customHeight="1" x14ac:dyDescent="0.2">
      <c r="A213" s="38">
        <f t="shared" si="3"/>
        <v>0</v>
      </c>
      <c r="B213" s="5">
        <v>206</v>
      </c>
      <c r="C213" s="5">
        <v>206</v>
      </c>
      <c r="D213" s="5">
        <f>RANK(Z213,Z:Z)</f>
        <v>121</v>
      </c>
      <c r="E213" s="32" t="s">
        <v>196</v>
      </c>
      <c r="F213" s="32" t="s">
        <v>278</v>
      </c>
      <c r="G213" s="12">
        <v>2527</v>
      </c>
      <c r="H213" s="12" t="s">
        <v>102</v>
      </c>
      <c r="I213" s="12"/>
      <c r="J213" s="12"/>
      <c r="K213" s="12" t="s">
        <v>102</v>
      </c>
      <c r="L213" s="12"/>
      <c r="M213" s="12" t="s">
        <v>102</v>
      </c>
      <c r="N213" s="12"/>
      <c r="O213" s="12" t="s">
        <v>102</v>
      </c>
      <c r="P213" s="12"/>
      <c r="Q213" s="12" t="s">
        <v>509</v>
      </c>
      <c r="R213" s="12" t="s">
        <v>102</v>
      </c>
      <c r="S213" s="12"/>
      <c r="T213" s="12" t="s">
        <v>102</v>
      </c>
      <c r="U213" s="12"/>
      <c r="V213" s="12"/>
      <c r="W213" s="12" t="s">
        <v>102</v>
      </c>
      <c r="X213" s="12"/>
      <c r="Y213" s="12"/>
      <c r="Z213" s="40">
        <f>SUM(U213:Y213)</f>
        <v>0</v>
      </c>
      <c r="AA213" s="40">
        <f>SUM(H213:Y213)</f>
        <v>0</v>
      </c>
    </row>
    <row r="214" spans="1:27" ht="17.100000000000001" customHeight="1" x14ac:dyDescent="0.2">
      <c r="A214" s="38">
        <f t="shared" si="3"/>
        <v>0</v>
      </c>
      <c r="B214" s="5">
        <v>207</v>
      </c>
      <c r="C214" s="5">
        <v>207</v>
      </c>
      <c r="D214" s="5">
        <f>RANK(Z214,Z:Z)</f>
        <v>121</v>
      </c>
      <c r="E214" s="32" t="s">
        <v>338</v>
      </c>
      <c r="F214" s="32" t="s">
        <v>336</v>
      </c>
      <c r="G214" s="12">
        <v>2619</v>
      </c>
      <c r="H214" s="12" t="s">
        <v>102</v>
      </c>
      <c r="I214" s="12"/>
      <c r="J214" s="12"/>
      <c r="K214" s="12" t="s">
        <v>102</v>
      </c>
      <c r="L214" s="12"/>
      <c r="M214" s="12" t="s">
        <v>102</v>
      </c>
      <c r="N214" s="12"/>
      <c r="O214" s="12" t="s">
        <v>102</v>
      </c>
      <c r="P214" s="12"/>
      <c r="Q214" s="12" t="s">
        <v>509</v>
      </c>
      <c r="R214" s="12" t="s">
        <v>102</v>
      </c>
      <c r="S214" s="12"/>
      <c r="T214" s="12" t="s">
        <v>102</v>
      </c>
      <c r="U214" s="12"/>
      <c r="V214" s="12"/>
      <c r="W214" s="12" t="s">
        <v>102</v>
      </c>
      <c r="X214" s="12"/>
      <c r="Y214" s="12"/>
      <c r="Z214" s="40">
        <f>SUM(U214:Y214)</f>
        <v>0</v>
      </c>
      <c r="AA214" s="40">
        <f>SUM(H214:Y214)</f>
        <v>0</v>
      </c>
    </row>
    <row r="215" spans="1:27" ht="17.100000000000001" customHeight="1" x14ac:dyDescent="0.2">
      <c r="A215" s="38">
        <f t="shared" si="3"/>
        <v>0</v>
      </c>
      <c r="B215" s="5">
        <v>208</v>
      </c>
      <c r="C215" s="5">
        <v>208</v>
      </c>
      <c r="D215" s="5">
        <f>RANK(Z215,Z:Z)</f>
        <v>121</v>
      </c>
      <c r="E215" s="32" t="s">
        <v>397</v>
      </c>
      <c r="F215" s="32" t="s">
        <v>286</v>
      </c>
      <c r="G215" s="12">
        <v>2588</v>
      </c>
      <c r="H215" s="12" t="s">
        <v>102</v>
      </c>
      <c r="I215" s="12"/>
      <c r="J215" s="12"/>
      <c r="K215" s="12" t="s">
        <v>102</v>
      </c>
      <c r="L215" s="12"/>
      <c r="M215" s="12" t="s">
        <v>102</v>
      </c>
      <c r="N215" s="12"/>
      <c r="O215" s="12" t="s">
        <v>102</v>
      </c>
      <c r="P215" s="12"/>
      <c r="Q215" s="12" t="s">
        <v>509</v>
      </c>
      <c r="R215" s="12" t="s">
        <v>102</v>
      </c>
      <c r="S215" s="12"/>
      <c r="T215" s="12" t="s">
        <v>102</v>
      </c>
      <c r="U215" s="12"/>
      <c r="V215" s="12"/>
      <c r="W215" s="12" t="s">
        <v>102</v>
      </c>
      <c r="X215" s="12"/>
      <c r="Y215" s="12"/>
      <c r="Z215" s="40">
        <f>SUM(U215:Y215)</f>
        <v>0</v>
      </c>
      <c r="AA215" s="40">
        <f>SUM(H215:Y215)</f>
        <v>0</v>
      </c>
    </row>
    <row r="216" spans="1:27" ht="17.100000000000001" customHeight="1" x14ac:dyDescent="0.2">
      <c r="A216" s="38">
        <f t="shared" si="3"/>
        <v>0</v>
      </c>
      <c r="B216" s="5">
        <v>209</v>
      </c>
      <c r="C216" s="5">
        <v>209</v>
      </c>
      <c r="D216" s="5">
        <f>RANK(Z216,Z:Z)</f>
        <v>121</v>
      </c>
      <c r="E216" s="27" t="s">
        <v>133</v>
      </c>
      <c r="F216" s="14" t="s">
        <v>93</v>
      </c>
      <c r="G216" s="12">
        <v>2354</v>
      </c>
      <c r="H216" s="12" t="s">
        <v>102</v>
      </c>
      <c r="I216" s="12"/>
      <c r="J216" s="12"/>
      <c r="K216" s="12" t="s">
        <v>102</v>
      </c>
      <c r="L216" s="12"/>
      <c r="M216" s="12" t="s">
        <v>102</v>
      </c>
      <c r="N216" s="12"/>
      <c r="O216" s="12" t="s">
        <v>102</v>
      </c>
      <c r="P216" s="12"/>
      <c r="Q216" s="12" t="s">
        <v>509</v>
      </c>
      <c r="R216" s="12" t="s">
        <v>102</v>
      </c>
      <c r="S216" s="12"/>
      <c r="T216" s="12" t="s">
        <v>102</v>
      </c>
      <c r="U216" s="12"/>
      <c r="V216" s="12"/>
      <c r="W216" s="12" t="s">
        <v>102</v>
      </c>
      <c r="X216" s="12"/>
      <c r="Y216" s="12"/>
      <c r="Z216" s="40">
        <f>SUM(U216:Y216)</f>
        <v>0</v>
      </c>
      <c r="AA216" s="40">
        <f>SUM(H216:Y216)</f>
        <v>0</v>
      </c>
    </row>
    <row r="217" spans="1:27" ht="17.100000000000001" customHeight="1" x14ac:dyDescent="0.2">
      <c r="A217" s="38">
        <f t="shared" si="3"/>
        <v>0</v>
      </c>
      <c r="B217" s="5">
        <v>210</v>
      </c>
      <c r="C217" s="5">
        <v>210</v>
      </c>
      <c r="D217" s="5">
        <f>RANK(Z217,Z:Z)</f>
        <v>121</v>
      </c>
      <c r="E217" s="32" t="s">
        <v>76</v>
      </c>
      <c r="F217" s="14" t="s">
        <v>68</v>
      </c>
      <c r="G217" s="12">
        <v>2048</v>
      </c>
      <c r="H217" s="12" t="s">
        <v>102</v>
      </c>
      <c r="I217" s="12"/>
      <c r="J217" s="12"/>
      <c r="K217" s="12" t="s">
        <v>102</v>
      </c>
      <c r="L217" s="12"/>
      <c r="M217" s="12" t="s">
        <v>102</v>
      </c>
      <c r="N217" s="12"/>
      <c r="O217" s="12" t="s">
        <v>102</v>
      </c>
      <c r="P217" s="12"/>
      <c r="Q217" s="12" t="s">
        <v>509</v>
      </c>
      <c r="R217" s="12" t="s">
        <v>102</v>
      </c>
      <c r="S217" s="12"/>
      <c r="T217" s="12" t="s">
        <v>102</v>
      </c>
      <c r="U217" s="12"/>
      <c r="V217" s="12"/>
      <c r="W217" s="12" t="s">
        <v>102</v>
      </c>
      <c r="X217" s="12"/>
      <c r="Y217" s="12"/>
      <c r="Z217" s="40">
        <f>SUM(U217:Y217)</f>
        <v>0</v>
      </c>
      <c r="AA217" s="40">
        <f>SUM(H217:Y217)</f>
        <v>0</v>
      </c>
    </row>
    <row r="218" spans="1:27" ht="17.100000000000001" customHeight="1" x14ac:dyDescent="0.2">
      <c r="A218" s="38">
        <f t="shared" si="3"/>
        <v>0</v>
      </c>
      <c r="B218" s="5">
        <v>211</v>
      </c>
      <c r="C218" s="5">
        <v>211</v>
      </c>
      <c r="D218" s="5">
        <f>RANK(Z218,Z:Z)</f>
        <v>121</v>
      </c>
      <c r="E218" s="32" t="s">
        <v>269</v>
      </c>
      <c r="F218" s="32" t="s">
        <v>278</v>
      </c>
      <c r="G218" s="12">
        <v>2023</v>
      </c>
      <c r="H218" s="12" t="s">
        <v>102</v>
      </c>
      <c r="I218" s="12"/>
      <c r="J218" s="12"/>
      <c r="K218" s="12" t="s">
        <v>102</v>
      </c>
      <c r="L218" s="12"/>
      <c r="M218" s="12" t="s">
        <v>102</v>
      </c>
      <c r="N218" s="12"/>
      <c r="O218" s="12" t="s">
        <v>102</v>
      </c>
      <c r="P218" s="12"/>
      <c r="Q218" s="12" t="s">
        <v>509</v>
      </c>
      <c r="R218" s="12" t="s">
        <v>102</v>
      </c>
      <c r="S218" s="12"/>
      <c r="T218" s="12" t="s">
        <v>102</v>
      </c>
      <c r="U218" s="12"/>
      <c r="V218" s="12"/>
      <c r="W218" s="12" t="s">
        <v>102</v>
      </c>
      <c r="X218" s="12"/>
      <c r="Y218" s="12"/>
      <c r="Z218" s="40">
        <f>SUM(U218:Y218)</f>
        <v>0</v>
      </c>
      <c r="AA218" s="40">
        <f>SUM(H218:Y218)</f>
        <v>0</v>
      </c>
    </row>
    <row r="219" spans="1:27" ht="17.100000000000001" customHeight="1" x14ac:dyDescent="0.2">
      <c r="A219" s="38">
        <f t="shared" si="3"/>
        <v>0</v>
      </c>
      <c r="B219" s="5">
        <v>212</v>
      </c>
      <c r="C219" s="5">
        <v>212</v>
      </c>
      <c r="D219" s="5">
        <f>RANK(Z219,Z:Z)</f>
        <v>121</v>
      </c>
      <c r="E219" s="32" t="s">
        <v>272</v>
      </c>
      <c r="F219" s="32" t="s">
        <v>277</v>
      </c>
      <c r="G219" s="12">
        <v>2091</v>
      </c>
      <c r="H219" s="12" t="s">
        <v>102</v>
      </c>
      <c r="I219" s="12"/>
      <c r="J219" s="12"/>
      <c r="K219" s="12" t="s">
        <v>102</v>
      </c>
      <c r="L219" s="12"/>
      <c r="M219" s="12" t="s">
        <v>102</v>
      </c>
      <c r="N219" s="12"/>
      <c r="O219" s="12" t="s">
        <v>102</v>
      </c>
      <c r="P219" s="12"/>
      <c r="Q219" s="12" t="s">
        <v>509</v>
      </c>
      <c r="R219" s="12" t="s">
        <v>102</v>
      </c>
      <c r="S219" s="12"/>
      <c r="T219" s="12" t="s">
        <v>102</v>
      </c>
      <c r="U219" s="12"/>
      <c r="V219" s="12"/>
      <c r="W219" s="12" t="s">
        <v>102</v>
      </c>
      <c r="X219" s="12"/>
      <c r="Y219" s="12"/>
      <c r="Z219" s="40">
        <f>SUM(U219:Y219)</f>
        <v>0</v>
      </c>
      <c r="AA219" s="40">
        <f>SUM(H219:Y219)</f>
        <v>0</v>
      </c>
    </row>
    <row r="220" spans="1:27" ht="17.100000000000001" customHeight="1" x14ac:dyDescent="0.2">
      <c r="A220" s="38">
        <f t="shared" si="3"/>
        <v>0</v>
      </c>
      <c r="B220" s="5">
        <v>213</v>
      </c>
      <c r="C220" s="5">
        <v>213</v>
      </c>
      <c r="D220" s="5">
        <f>RANK(Z220,Z:Z)</f>
        <v>121</v>
      </c>
      <c r="E220" s="32" t="s">
        <v>190</v>
      </c>
      <c r="F220" s="32" t="s">
        <v>277</v>
      </c>
      <c r="G220" s="12">
        <v>2447</v>
      </c>
      <c r="H220" s="12" t="s">
        <v>102</v>
      </c>
      <c r="I220" s="12"/>
      <c r="J220" s="12"/>
      <c r="K220" s="12" t="s">
        <v>102</v>
      </c>
      <c r="L220" s="12"/>
      <c r="M220" s="12" t="s">
        <v>102</v>
      </c>
      <c r="N220" s="12"/>
      <c r="O220" s="12" t="s">
        <v>102</v>
      </c>
      <c r="P220" s="12"/>
      <c r="Q220" s="12" t="s">
        <v>509</v>
      </c>
      <c r="R220" s="12" t="s">
        <v>102</v>
      </c>
      <c r="S220" s="12"/>
      <c r="T220" s="12" t="s">
        <v>102</v>
      </c>
      <c r="U220" s="12"/>
      <c r="V220" s="12"/>
      <c r="W220" s="12" t="s">
        <v>102</v>
      </c>
      <c r="X220" s="12"/>
      <c r="Y220" s="12"/>
      <c r="Z220" s="40">
        <f>SUM(U220:Y220)</f>
        <v>0</v>
      </c>
      <c r="AA220" s="40">
        <f>SUM(H220:Y220)</f>
        <v>0</v>
      </c>
    </row>
    <row r="221" spans="1:27" ht="17.100000000000001" customHeight="1" x14ac:dyDescent="0.2">
      <c r="A221" s="38">
        <f t="shared" si="3"/>
        <v>0</v>
      </c>
      <c r="B221" s="5">
        <v>214</v>
      </c>
      <c r="C221" s="5">
        <v>214</v>
      </c>
      <c r="D221" s="5">
        <f>RANK(Z221,Z:Z)</f>
        <v>121</v>
      </c>
      <c r="E221" s="32" t="s">
        <v>173</v>
      </c>
      <c r="F221" s="32" t="s">
        <v>278</v>
      </c>
      <c r="G221" s="12">
        <v>468</v>
      </c>
      <c r="H221" s="12" t="s">
        <v>102</v>
      </c>
      <c r="I221" s="12"/>
      <c r="J221" s="12"/>
      <c r="K221" s="12" t="s">
        <v>102</v>
      </c>
      <c r="L221" s="12"/>
      <c r="M221" s="12" t="s">
        <v>102</v>
      </c>
      <c r="N221" s="12"/>
      <c r="O221" s="12" t="s">
        <v>102</v>
      </c>
      <c r="P221" s="12"/>
      <c r="Q221" s="12" t="s">
        <v>509</v>
      </c>
      <c r="R221" s="12" t="s">
        <v>102</v>
      </c>
      <c r="S221" s="12"/>
      <c r="T221" s="12" t="s">
        <v>102</v>
      </c>
      <c r="U221" s="12"/>
      <c r="V221" s="12"/>
      <c r="W221" s="12" t="s">
        <v>102</v>
      </c>
      <c r="X221" s="12"/>
      <c r="Y221" s="12"/>
      <c r="Z221" s="40">
        <f>SUM(U221:Y221)</f>
        <v>0</v>
      </c>
      <c r="AA221" s="40">
        <f>SUM(H221:Y221)</f>
        <v>0</v>
      </c>
    </row>
    <row r="222" spans="1:27" ht="17.100000000000001" customHeight="1" x14ac:dyDescent="0.2">
      <c r="A222" s="38">
        <f t="shared" si="3"/>
        <v>0</v>
      </c>
      <c r="B222" s="5">
        <v>215</v>
      </c>
      <c r="C222" s="5">
        <v>215</v>
      </c>
      <c r="D222" s="5">
        <f>RANK(Z222,Z:Z)</f>
        <v>121</v>
      </c>
      <c r="E222" s="32" t="s">
        <v>73</v>
      </c>
      <c r="F222" s="32" t="s">
        <v>279</v>
      </c>
      <c r="G222" s="12">
        <v>1294</v>
      </c>
      <c r="H222" s="12" t="s">
        <v>102</v>
      </c>
      <c r="I222" s="12"/>
      <c r="J222" s="12"/>
      <c r="K222" s="12" t="s">
        <v>102</v>
      </c>
      <c r="L222" s="12"/>
      <c r="M222" s="12" t="s">
        <v>102</v>
      </c>
      <c r="N222" s="12"/>
      <c r="O222" s="12" t="s">
        <v>102</v>
      </c>
      <c r="P222" s="12"/>
      <c r="Q222" s="12" t="s">
        <v>509</v>
      </c>
      <c r="R222" s="12" t="s">
        <v>102</v>
      </c>
      <c r="S222" s="12"/>
      <c r="T222" s="12" t="s">
        <v>102</v>
      </c>
      <c r="U222" s="12"/>
      <c r="V222" s="12"/>
      <c r="W222" s="12" t="s">
        <v>102</v>
      </c>
      <c r="X222" s="12"/>
      <c r="Y222" s="12"/>
      <c r="Z222" s="40">
        <f>SUM(U222:Y222)</f>
        <v>0</v>
      </c>
      <c r="AA222" s="40">
        <f>SUM(H222:Y222)</f>
        <v>0</v>
      </c>
    </row>
    <row r="223" spans="1:27" ht="17.100000000000001" customHeight="1" x14ac:dyDescent="0.2">
      <c r="A223" s="38">
        <f t="shared" si="3"/>
        <v>0</v>
      </c>
      <c r="B223" s="5">
        <v>216</v>
      </c>
      <c r="C223" s="5">
        <v>216</v>
      </c>
      <c r="D223" s="5">
        <f>RANK(Z223,Z:Z)</f>
        <v>121</v>
      </c>
      <c r="E223" s="32" t="s">
        <v>28</v>
      </c>
      <c r="F223" s="27" t="s">
        <v>68</v>
      </c>
      <c r="G223" s="12">
        <v>1252</v>
      </c>
      <c r="H223" s="12" t="s">
        <v>102</v>
      </c>
      <c r="I223" s="12"/>
      <c r="J223" s="12"/>
      <c r="K223" s="12" t="s">
        <v>102</v>
      </c>
      <c r="L223" s="12"/>
      <c r="M223" s="12" t="s">
        <v>102</v>
      </c>
      <c r="N223" s="12"/>
      <c r="O223" s="12" t="s">
        <v>102</v>
      </c>
      <c r="P223" s="12"/>
      <c r="Q223" s="12" t="s">
        <v>509</v>
      </c>
      <c r="R223" s="12" t="s">
        <v>102</v>
      </c>
      <c r="S223" s="12"/>
      <c r="T223" s="12" t="s">
        <v>102</v>
      </c>
      <c r="U223" s="12"/>
      <c r="V223" s="12"/>
      <c r="W223" s="12" t="s">
        <v>102</v>
      </c>
      <c r="X223" s="12"/>
      <c r="Y223" s="12"/>
      <c r="Z223" s="40">
        <f>SUM(U223:Y223)</f>
        <v>0</v>
      </c>
      <c r="AA223" s="40">
        <f>SUM(H223:Y223)</f>
        <v>0</v>
      </c>
    </row>
    <row r="224" spans="1:27" ht="17.100000000000001" customHeight="1" x14ac:dyDescent="0.2">
      <c r="A224" s="38">
        <f t="shared" si="3"/>
        <v>0</v>
      </c>
      <c r="B224" s="5">
        <v>217</v>
      </c>
      <c r="C224" s="5">
        <v>217</v>
      </c>
      <c r="D224" s="5">
        <f>RANK(Z224,Z:Z)</f>
        <v>121</v>
      </c>
      <c r="E224" s="32" t="s">
        <v>244</v>
      </c>
      <c r="F224" s="32" t="s">
        <v>273</v>
      </c>
      <c r="G224" s="12">
        <v>1891</v>
      </c>
      <c r="H224" s="12" t="s">
        <v>102</v>
      </c>
      <c r="I224" s="12"/>
      <c r="J224" s="12"/>
      <c r="K224" s="12" t="s">
        <v>102</v>
      </c>
      <c r="L224" s="12"/>
      <c r="M224" s="12" t="s">
        <v>102</v>
      </c>
      <c r="N224" s="12"/>
      <c r="O224" s="12" t="s">
        <v>102</v>
      </c>
      <c r="P224" s="12"/>
      <c r="Q224" s="12" t="s">
        <v>509</v>
      </c>
      <c r="R224" s="12" t="s">
        <v>102</v>
      </c>
      <c r="S224" s="12"/>
      <c r="T224" s="12" t="s">
        <v>102</v>
      </c>
      <c r="U224" s="12"/>
      <c r="V224" s="12"/>
      <c r="W224" s="12" t="s">
        <v>102</v>
      </c>
      <c r="X224" s="12"/>
      <c r="Y224" s="12"/>
      <c r="Z224" s="40">
        <f>SUM(U224:Y224)</f>
        <v>0</v>
      </c>
      <c r="AA224" s="40">
        <f>SUM(H224:Y224)</f>
        <v>0</v>
      </c>
    </row>
    <row r="225" spans="1:27" ht="17.100000000000001" customHeight="1" x14ac:dyDescent="0.2">
      <c r="A225" s="38">
        <f t="shared" si="3"/>
        <v>0</v>
      </c>
      <c r="B225" s="5">
        <v>218</v>
      </c>
      <c r="C225" s="5">
        <v>218</v>
      </c>
      <c r="D225" s="5">
        <f>RANK(Z225,Z:Z)</f>
        <v>121</v>
      </c>
      <c r="E225" s="32" t="s">
        <v>256</v>
      </c>
      <c r="F225" s="32" t="s">
        <v>484</v>
      </c>
      <c r="G225" s="12">
        <v>2372</v>
      </c>
      <c r="H225" s="12" t="s">
        <v>102</v>
      </c>
      <c r="I225" s="12"/>
      <c r="J225" s="12"/>
      <c r="K225" s="12" t="s">
        <v>102</v>
      </c>
      <c r="L225" s="12"/>
      <c r="M225" s="12" t="s">
        <v>102</v>
      </c>
      <c r="N225" s="12"/>
      <c r="O225" s="12" t="s">
        <v>102</v>
      </c>
      <c r="P225" s="12"/>
      <c r="Q225" s="12" t="s">
        <v>509</v>
      </c>
      <c r="R225" s="12" t="s">
        <v>102</v>
      </c>
      <c r="S225" s="12"/>
      <c r="T225" s="12" t="s">
        <v>102</v>
      </c>
      <c r="U225" s="12"/>
      <c r="V225" s="12"/>
      <c r="W225" s="12" t="s">
        <v>102</v>
      </c>
      <c r="X225" s="12"/>
      <c r="Y225" s="12"/>
      <c r="Z225" s="40">
        <f>SUM(U225:Y225)</f>
        <v>0</v>
      </c>
      <c r="AA225" s="40">
        <f>SUM(H225:Y225)</f>
        <v>0</v>
      </c>
    </row>
    <row r="226" spans="1:27" ht="17.100000000000001" customHeight="1" x14ac:dyDescent="0.2">
      <c r="A226" s="38">
        <f t="shared" si="3"/>
        <v>0</v>
      </c>
      <c r="B226" s="5">
        <v>219</v>
      </c>
      <c r="C226" s="5">
        <v>219</v>
      </c>
      <c r="D226" s="5">
        <f>RANK(Z226,Z:Z)</f>
        <v>121</v>
      </c>
      <c r="E226" s="32" t="s">
        <v>168</v>
      </c>
      <c r="F226" s="27" t="s">
        <v>93</v>
      </c>
      <c r="G226" s="12">
        <v>21</v>
      </c>
      <c r="H226" s="12" t="s">
        <v>102</v>
      </c>
      <c r="I226" s="12"/>
      <c r="J226" s="12"/>
      <c r="K226" s="12" t="s">
        <v>102</v>
      </c>
      <c r="L226" s="12"/>
      <c r="M226" s="12" t="s">
        <v>102</v>
      </c>
      <c r="N226" s="12"/>
      <c r="O226" s="12" t="s">
        <v>102</v>
      </c>
      <c r="P226" s="12"/>
      <c r="Q226" s="12" t="s">
        <v>509</v>
      </c>
      <c r="R226" s="12" t="s">
        <v>102</v>
      </c>
      <c r="S226" s="12"/>
      <c r="T226" s="12" t="s">
        <v>102</v>
      </c>
      <c r="U226" s="12"/>
      <c r="V226" s="12"/>
      <c r="W226" s="12" t="s">
        <v>102</v>
      </c>
      <c r="X226" s="12"/>
      <c r="Y226" s="12"/>
      <c r="Z226" s="40">
        <f>SUM(U226:Y226)</f>
        <v>0</v>
      </c>
      <c r="AA226" s="40">
        <f>SUM(H226:Y226)</f>
        <v>0</v>
      </c>
    </row>
    <row r="227" spans="1:27" ht="17.100000000000001" customHeight="1" x14ac:dyDescent="0.2">
      <c r="A227" s="38">
        <f t="shared" si="3"/>
        <v>0</v>
      </c>
      <c r="B227" s="5">
        <v>220</v>
      </c>
      <c r="C227" s="5">
        <v>220</v>
      </c>
      <c r="D227" s="5">
        <f>RANK(Z227,Z:Z)</f>
        <v>121</v>
      </c>
      <c r="E227" s="32" t="s">
        <v>175</v>
      </c>
      <c r="F227" s="32" t="s">
        <v>278</v>
      </c>
      <c r="G227" s="12">
        <v>998</v>
      </c>
      <c r="H227" s="12" t="s">
        <v>102</v>
      </c>
      <c r="I227" s="12"/>
      <c r="J227" s="12"/>
      <c r="K227" s="12" t="s">
        <v>102</v>
      </c>
      <c r="L227" s="12"/>
      <c r="M227" s="12" t="s">
        <v>102</v>
      </c>
      <c r="N227" s="12"/>
      <c r="O227" s="12" t="s">
        <v>102</v>
      </c>
      <c r="P227" s="12"/>
      <c r="Q227" s="12" t="s">
        <v>509</v>
      </c>
      <c r="R227" s="12" t="s">
        <v>102</v>
      </c>
      <c r="S227" s="12"/>
      <c r="T227" s="12" t="s">
        <v>102</v>
      </c>
      <c r="U227" s="12"/>
      <c r="V227" s="12"/>
      <c r="W227" s="12" t="s">
        <v>102</v>
      </c>
      <c r="X227" s="12"/>
      <c r="Y227" s="12"/>
      <c r="Z227" s="40">
        <f>SUM(U227:Y227)</f>
        <v>0</v>
      </c>
      <c r="AA227" s="40">
        <f>SUM(H227:Y227)</f>
        <v>0</v>
      </c>
    </row>
    <row r="228" spans="1:27" ht="17.100000000000001" customHeight="1" x14ac:dyDescent="0.2">
      <c r="A228" s="38">
        <f t="shared" si="3"/>
        <v>0</v>
      </c>
      <c r="B228" s="5">
        <v>221</v>
      </c>
      <c r="C228" s="5">
        <v>221</v>
      </c>
      <c r="D228" s="5">
        <f>RANK(Z228,Z:Z)</f>
        <v>121</v>
      </c>
      <c r="E228" s="32" t="s">
        <v>261</v>
      </c>
      <c r="F228" s="32" t="s">
        <v>480</v>
      </c>
      <c r="G228" s="12">
        <v>1925</v>
      </c>
      <c r="H228" s="12" t="s">
        <v>102</v>
      </c>
      <c r="I228" s="12"/>
      <c r="J228" s="12"/>
      <c r="K228" s="12" t="s">
        <v>102</v>
      </c>
      <c r="L228" s="12"/>
      <c r="M228" s="12" t="s">
        <v>102</v>
      </c>
      <c r="N228" s="12"/>
      <c r="O228" s="12" t="s">
        <v>102</v>
      </c>
      <c r="P228" s="12"/>
      <c r="Q228" s="12" t="s">
        <v>509</v>
      </c>
      <c r="R228" s="12" t="s">
        <v>102</v>
      </c>
      <c r="S228" s="12"/>
      <c r="T228" s="12" t="s">
        <v>102</v>
      </c>
      <c r="U228" s="12"/>
      <c r="V228" s="12"/>
      <c r="W228" s="12" t="s">
        <v>102</v>
      </c>
      <c r="X228" s="12"/>
      <c r="Y228" s="12"/>
      <c r="Z228" s="40">
        <f>SUM(U228:Y228)</f>
        <v>0</v>
      </c>
      <c r="AA228" s="40">
        <f>SUM(H228:Y228)</f>
        <v>0</v>
      </c>
    </row>
    <row r="229" spans="1:27" ht="17.100000000000001" customHeight="1" x14ac:dyDescent="0.2">
      <c r="A229" s="38">
        <f t="shared" si="3"/>
        <v>0</v>
      </c>
      <c r="B229" s="5">
        <v>222</v>
      </c>
      <c r="C229" s="5">
        <v>222</v>
      </c>
      <c r="D229" s="5">
        <f>RANK(Z229,Z:Z)</f>
        <v>121</v>
      </c>
      <c r="E229" s="32" t="s">
        <v>262</v>
      </c>
      <c r="F229" s="32" t="s">
        <v>480</v>
      </c>
      <c r="G229" s="12">
        <v>2568</v>
      </c>
      <c r="H229" s="12" t="s">
        <v>102</v>
      </c>
      <c r="I229" s="12"/>
      <c r="J229" s="12"/>
      <c r="K229" s="12" t="s">
        <v>102</v>
      </c>
      <c r="L229" s="12"/>
      <c r="M229" s="12" t="s">
        <v>102</v>
      </c>
      <c r="N229" s="12"/>
      <c r="O229" s="12" t="s">
        <v>102</v>
      </c>
      <c r="P229" s="12"/>
      <c r="Q229" s="12" t="s">
        <v>509</v>
      </c>
      <c r="R229" s="12" t="s">
        <v>102</v>
      </c>
      <c r="S229" s="12"/>
      <c r="T229" s="12" t="s">
        <v>102</v>
      </c>
      <c r="U229" s="12"/>
      <c r="V229" s="12"/>
      <c r="W229" s="12" t="s">
        <v>102</v>
      </c>
      <c r="X229" s="12"/>
      <c r="Y229" s="12"/>
      <c r="Z229" s="40">
        <f>SUM(U229:Y229)</f>
        <v>0</v>
      </c>
      <c r="AA229" s="40">
        <f>SUM(H229:Y229)</f>
        <v>0</v>
      </c>
    </row>
    <row r="230" spans="1:27" ht="17.100000000000001" customHeight="1" x14ac:dyDescent="0.2">
      <c r="A230" s="38">
        <f t="shared" si="3"/>
        <v>0</v>
      </c>
      <c r="B230" s="5">
        <v>223</v>
      </c>
      <c r="C230" s="5">
        <v>223</v>
      </c>
      <c r="D230" s="5">
        <f>RANK(Z230,Z:Z)</f>
        <v>121</v>
      </c>
      <c r="E230" s="32" t="s">
        <v>271</v>
      </c>
      <c r="F230" s="32" t="s">
        <v>220</v>
      </c>
      <c r="G230" s="12">
        <v>2571</v>
      </c>
      <c r="H230" s="12" t="s">
        <v>102</v>
      </c>
      <c r="I230" s="12"/>
      <c r="J230" s="12"/>
      <c r="K230" s="12" t="s">
        <v>102</v>
      </c>
      <c r="L230" s="12"/>
      <c r="M230" s="12" t="s">
        <v>102</v>
      </c>
      <c r="N230" s="12"/>
      <c r="O230" s="12" t="s">
        <v>102</v>
      </c>
      <c r="P230" s="12"/>
      <c r="Q230" s="12" t="s">
        <v>509</v>
      </c>
      <c r="R230" s="12" t="s">
        <v>102</v>
      </c>
      <c r="S230" s="12"/>
      <c r="T230" s="12" t="s">
        <v>102</v>
      </c>
      <c r="U230" s="12"/>
      <c r="V230" s="12"/>
      <c r="W230" s="12" t="s">
        <v>102</v>
      </c>
      <c r="X230" s="12"/>
      <c r="Y230" s="12"/>
      <c r="Z230" s="40">
        <f>SUM(U230:Y230)</f>
        <v>0</v>
      </c>
      <c r="AA230" s="40">
        <f>SUM(H230:Y230)</f>
        <v>0</v>
      </c>
    </row>
    <row r="231" spans="1:27" ht="17.100000000000001" customHeight="1" x14ac:dyDescent="0.2">
      <c r="A231" s="38">
        <f t="shared" si="3"/>
        <v>0</v>
      </c>
      <c r="B231" s="5">
        <v>224</v>
      </c>
      <c r="C231" s="5">
        <v>224</v>
      </c>
      <c r="D231" s="5">
        <f>RANK(Z231,Z:Z)</f>
        <v>121</v>
      </c>
      <c r="E231" s="32" t="s">
        <v>281</v>
      </c>
      <c r="F231" s="32" t="s">
        <v>220</v>
      </c>
      <c r="G231" s="12">
        <v>2238</v>
      </c>
      <c r="H231" s="12" t="s">
        <v>102</v>
      </c>
      <c r="I231" s="12"/>
      <c r="J231" s="12"/>
      <c r="K231" s="12" t="s">
        <v>102</v>
      </c>
      <c r="L231" s="12"/>
      <c r="M231" s="12" t="s">
        <v>102</v>
      </c>
      <c r="N231" s="12"/>
      <c r="O231" s="12" t="s">
        <v>102</v>
      </c>
      <c r="P231" s="12"/>
      <c r="Q231" s="12" t="s">
        <v>509</v>
      </c>
      <c r="R231" s="12" t="s">
        <v>102</v>
      </c>
      <c r="S231" s="12"/>
      <c r="T231" s="12" t="s">
        <v>102</v>
      </c>
      <c r="U231" s="12"/>
      <c r="V231" s="12"/>
      <c r="W231" s="12" t="s">
        <v>102</v>
      </c>
      <c r="X231" s="12"/>
      <c r="Y231" s="12"/>
      <c r="Z231" s="40">
        <f>SUM(U231:Y231)</f>
        <v>0</v>
      </c>
      <c r="AA231" s="40">
        <f>SUM(H231:Y231)</f>
        <v>0</v>
      </c>
    </row>
    <row r="232" spans="1:27" ht="17.100000000000001" customHeight="1" x14ac:dyDescent="0.2">
      <c r="A232" s="38">
        <f t="shared" si="3"/>
        <v>0</v>
      </c>
      <c r="B232" s="5">
        <v>225</v>
      </c>
      <c r="C232" s="5">
        <v>225</v>
      </c>
      <c r="D232" s="5">
        <f>RANK(Z232,Z:Z)</f>
        <v>121</v>
      </c>
      <c r="E232" s="32" t="s">
        <v>290</v>
      </c>
      <c r="F232" s="32" t="s">
        <v>277</v>
      </c>
      <c r="G232" s="12">
        <v>2574</v>
      </c>
      <c r="H232" s="12" t="s">
        <v>102</v>
      </c>
      <c r="I232" s="12"/>
      <c r="J232" s="12"/>
      <c r="K232" s="12" t="s">
        <v>102</v>
      </c>
      <c r="L232" s="12"/>
      <c r="M232" s="12" t="s">
        <v>102</v>
      </c>
      <c r="N232" s="12"/>
      <c r="O232" s="12" t="s">
        <v>102</v>
      </c>
      <c r="P232" s="12"/>
      <c r="Q232" s="12" t="s">
        <v>509</v>
      </c>
      <c r="R232" s="12" t="s">
        <v>102</v>
      </c>
      <c r="S232" s="12"/>
      <c r="T232" s="12" t="s">
        <v>102</v>
      </c>
      <c r="U232" s="12"/>
      <c r="V232" s="12"/>
      <c r="W232" s="12" t="s">
        <v>102</v>
      </c>
      <c r="X232" s="12"/>
      <c r="Y232" s="12"/>
      <c r="Z232" s="40">
        <f>SUM(U232:Y232)</f>
        <v>0</v>
      </c>
      <c r="AA232" s="40">
        <f>SUM(H232:Y232)</f>
        <v>0</v>
      </c>
    </row>
    <row r="233" spans="1:27" ht="17.100000000000001" customHeight="1" x14ac:dyDescent="0.2">
      <c r="A233" s="38">
        <f t="shared" si="3"/>
        <v>0</v>
      </c>
      <c r="B233" s="5">
        <v>226</v>
      </c>
      <c r="C233" s="5">
        <v>226</v>
      </c>
      <c r="D233" s="5">
        <f>RANK(Z233,Z:Z)</f>
        <v>121</v>
      </c>
      <c r="E233" s="32" t="s">
        <v>295</v>
      </c>
      <c r="F233" s="32" t="s">
        <v>275</v>
      </c>
      <c r="G233" s="12">
        <v>1130</v>
      </c>
      <c r="H233" s="12" t="s">
        <v>102</v>
      </c>
      <c r="I233" s="12"/>
      <c r="J233" s="12"/>
      <c r="K233" s="12" t="s">
        <v>102</v>
      </c>
      <c r="L233" s="12"/>
      <c r="M233" s="12" t="s">
        <v>102</v>
      </c>
      <c r="N233" s="12"/>
      <c r="O233" s="12" t="s">
        <v>102</v>
      </c>
      <c r="P233" s="12"/>
      <c r="Q233" s="12" t="s">
        <v>509</v>
      </c>
      <c r="R233" s="12" t="s">
        <v>102</v>
      </c>
      <c r="S233" s="12"/>
      <c r="T233" s="12" t="s">
        <v>102</v>
      </c>
      <c r="U233" s="12"/>
      <c r="V233" s="12"/>
      <c r="W233" s="12" t="s">
        <v>102</v>
      </c>
      <c r="X233" s="12"/>
      <c r="Y233" s="12"/>
      <c r="Z233" s="40">
        <f>SUM(U233:Y233)</f>
        <v>0</v>
      </c>
      <c r="AA233" s="40">
        <f>SUM(H233:Y233)</f>
        <v>0</v>
      </c>
    </row>
    <row r="234" spans="1:27" ht="17.100000000000001" customHeight="1" x14ac:dyDescent="0.2">
      <c r="A234" s="38">
        <f t="shared" si="3"/>
        <v>0</v>
      </c>
      <c r="B234" s="5">
        <v>227</v>
      </c>
      <c r="C234" s="5">
        <v>227</v>
      </c>
      <c r="D234" s="5">
        <f>RANK(Z234,Z:Z)</f>
        <v>121</v>
      </c>
      <c r="E234" s="32" t="s">
        <v>301</v>
      </c>
      <c r="F234" s="32" t="s">
        <v>526</v>
      </c>
      <c r="G234" s="12">
        <v>2386</v>
      </c>
      <c r="H234" s="12" t="s">
        <v>102</v>
      </c>
      <c r="I234" s="12"/>
      <c r="J234" s="12"/>
      <c r="K234" s="12" t="s">
        <v>102</v>
      </c>
      <c r="L234" s="12"/>
      <c r="M234" s="12" t="s">
        <v>102</v>
      </c>
      <c r="N234" s="12"/>
      <c r="O234" s="12" t="s">
        <v>102</v>
      </c>
      <c r="P234" s="12"/>
      <c r="Q234" s="12" t="s">
        <v>509</v>
      </c>
      <c r="R234" s="12" t="s">
        <v>102</v>
      </c>
      <c r="S234" s="12"/>
      <c r="T234" s="12" t="s">
        <v>102</v>
      </c>
      <c r="U234" s="12"/>
      <c r="V234" s="12"/>
      <c r="W234" s="12" t="s">
        <v>102</v>
      </c>
      <c r="X234" s="12"/>
      <c r="Y234" s="12"/>
      <c r="Z234" s="40">
        <f>SUM(U234:Y234)</f>
        <v>0</v>
      </c>
      <c r="AA234" s="40">
        <f>SUM(H234:Y234)</f>
        <v>0</v>
      </c>
    </row>
    <row r="235" spans="1:27" ht="17.100000000000001" customHeight="1" x14ac:dyDescent="0.2">
      <c r="A235" s="38">
        <f t="shared" si="3"/>
        <v>0</v>
      </c>
      <c r="B235" s="5">
        <v>228</v>
      </c>
      <c r="C235" s="5">
        <v>228</v>
      </c>
      <c r="D235" s="5">
        <f>RANK(Z235,Z:Z)</f>
        <v>121</v>
      </c>
      <c r="E235" s="32" t="s">
        <v>303</v>
      </c>
      <c r="F235" s="32" t="s">
        <v>220</v>
      </c>
      <c r="G235" s="12">
        <v>2590</v>
      </c>
      <c r="H235" s="12" t="s">
        <v>102</v>
      </c>
      <c r="I235" s="12"/>
      <c r="J235" s="12"/>
      <c r="K235" s="12" t="s">
        <v>102</v>
      </c>
      <c r="L235" s="12"/>
      <c r="M235" s="12" t="s">
        <v>102</v>
      </c>
      <c r="N235" s="12"/>
      <c r="O235" s="12" t="s">
        <v>102</v>
      </c>
      <c r="P235" s="12"/>
      <c r="Q235" s="12" t="s">
        <v>509</v>
      </c>
      <c r="R235" s="12" t="s">
        <v>102</v>
      </c>
      <c r="S235" s="12"/>
      <c r="T235" s="12" t="s">
        <v>102</v>
      </c>
      <c r="U235" s="12"/>
      <c r="V235" s="12"/>
      <c r="W235" s="12" t="s">
        <v>102</v>
      </c>
      <c r="X235" s="12"/>
      <c r="Y235" s="12"/>
      <c r="Z235" s="40">
        <f>SUM(U235:Y235)</f>
        <v>0</v>
      </c>
      <c r="AA235" s="40">
        <f>SUM(H235:Y235)</f>
        <v>0</v>
      </c>
    </row>
    <row r="236" spans="1:27" ht="17.100000000000001" customHeight="1" x14ac:dyDescent="0.2">
      <c r="A236" s="38">
        <f t="shared" si="3"/>
        <v>0</v>
      </c>
      <c r="B236" s="5">
        <v>229</v>
      </c>
      <c r="C236" s="5">
        <v>229</v>
      </c>
      <c r="D236" s="5">
        <f>RANK(Z236,Z:Z)</f>
        <v>121</v>
      </c>
      <c r="E236" s="32" t="s">
        <v>305</v>
      </c>
      <c r="F236" s="32" t="s">
        <v>286</v>
      </c>
      <c r="G236" s="12">
        <v>2592</v>
      </c>
      <c r="H236" s="12" t="s">
        <v>102</v>
      </c>
      <c r="I236" s="12"/>
      <c r="J236" s="12"/>
      <c r="K236" s="12" t="s">
        <v>102</v>
      </c>
      <c r="L236" s="12"/>
      <c r="M236" s="12" t="s">
        <v>102</v>
      </c>
      <c r="N236" s="12"/>
      <c r="O236" s="12" t="s">
        <v>102</v>
      </c>
      <c r="P236" s="12"/>
      <c r="Q236" s="12" t="s">
        <v>509</v>
      </c>
      <c r="R236" s="12" t="s">
        <v>102</v>
      </c>
      <c r="S236" s="12"/>
      <c r="T236" s="12" t="s">
        <v>102</v>
      </c>
      <c r="U236" s="12"/>
      <c r="V236" s="12"/>
      <c r="W236" s="12" t="s">
        <v>102</v>
      </c>
      <c r="X236" s="12"/>
      <c r="Y236" s="12"/>
      <c r="Z236" s="40">
        <f>SUM(U236:Y236)</f>
        <v>0</v>
      </c>
      <c r="AA236" s="40">
        <f>SUM(H236:Y236)</f>
        <v>0</v>
      </c>
    </row>
    <row r="237" spans="1:27" ht="17.100000000000001" customHeight="1" x14ac:dyDescent="0.2">
      <c r="A237" s="38">
        <f t="shared" si="3"/>
        <v>0</v>
      </c>
      <c r="B237" s="5">
        <v>230</v>
      </c>
      <c r="C237" s="5">
        <v>230</v>
      </c>
      <c r="D237" s="5">
        <f>RANK(Z237,Z:Z)</f>
        <v>121</v>
      </c>
      <c r="E237" s="32" t="s">
        <v>306</v>
      </c>
      <c r="F237" s="32" t="s">
        <v>526</v>
      </c>
      <c r="G237" s="12">
        <v>2593</v>
      </c>
      <c r="H237" s="12" t="s">
        <v>102</v>
      </c>
      <c r="I237" s="12"/>
      <c r="J237" s="12"/>
      <c r="K237" s="12" t="s">
        <v>102</v>
      </c>
      <c r="L237" s="12"/>
      <c r="M237" s="12" t="s">
        <v>102</v>
      </c>
      <c r="N237" s="12"/>
      <c r="O237" s="12" t="s">
        <v>102</v>
      </c>
      <c r="P237" s="12"/>
      <c r="Q237" s="12" t="s">
        <v>509</v>
      </c>
      <c r="R237" s="12" t="s">
        <v>102</v>
      </c>
      <c r="S237" s="12"/>
      <c r="T237" s="12" t="s">
        <v>102</v>
      </c>
      <c r="U237" s="12"/>
      <c r="V237" s="12"/>
      <c r="W237" s="12" t="s">
        <v>102</v>
      </c>
      <c r="X237" s="12"/>
      <c r="Y237" s="12"/>
      <c r="Z237" s="40">
        <f>SUM(U237:Y237)</f>
        <v>0</v>
      </c>
      <c r="AA237" s="40">
        <f>SUM(H237:Y237)</f>
        <v>0</v>
      </c>
    </row>
    <row r="238" spans="1:27" ht="17.100000000000001" customHeight="1" x14ac:dyDescent="0.2">
      <c r="A238" s="38">
        <f t="shared" si="3"/>
        <v>0</v>
      </c>
      <c r="B238" s="5">
        <v>231</v>
      </c>
      <c r="C238" s="5">
        <v>231</v>
      </c>
      <c r="D238" s="5">
        <f>RANK(Z238,Z:Z)</f>
        <v>121</v>
      </c>
      <c r="E238" s="32" t="s">
        <v>307</v>
      </c>
      <c r="F238" s="32" t="s">
        <v>480</v>
      </c>
      <c r="G238" s="12">
        <v>751</v>
      </c>
      <c r="H238" s="12" t="s">
        <v>102</v>
      </c>
      <c r="I238" s="12"/>
      <c r="J238" s="12"/>
      <c r="K238" s="12" t="s">
        <v>102</v>
      </c>
      <c r="L238" s="12"/>
      <c r="M238" s="12" t="s">
        <v>102</v>
      </c>
      <c r="N238" s="12"/>
      <c r="O238" s="12" t="s">
        <v>102</v>
      </c>
      <c r="P238" s="12"/>
      <c r="Q238" s="12" t="s">
        <v>509</v>
      </c>
      <c r="R238" s="12" t="s">
        <v>102</v>
      </c>
      <c r="S238" s="12"/>
      <c r="T238" s="12" t="s">
        <v>102</v>
      </c>
      <c r="U238" s="12"/>
      <c r="V238" s="12"/>
      <c r="W238" s="12" t="s">
        <v>102</v>
      </c>
      <c r="X238" s="12"/>
      <c r="Y238" s="12"/>
      <c r="Z238" s="40">
        <f>SUM(U238:Y238)</f>
        <v>0</v>
      </c>
      <c r="AA238" s="40">
        <f>SUM(H238:Y238)</f>
        <v>0</v>
      </c>
    </row>
    <row r="239" spans="1:27" ht="17.100000000000001" customHeight="1" x14ac:dyDescent="0.2">
      <c r="A239" s="38">
        <f t="shared" si="3"/>
        <v>0</v>
      </c>
      <c r="B239" s="5">
        <v>232</v>
      </c>
      <c r="C239" s="5">
        <v>232</v>
      </c>
      <c r="D239" s="5">
        <f>RANK(Z239,Z:Z)</f>
        <v>121</v>
      </c>
      <c r="E239" s="32" t="s">
        <v>308</v>
      </c>
      <c r="F239" s="32" t="s">
        <v>480</v>
      </c>
      <c r="G239" s="12">
        <v>1919</v>
      </c>
      <c r="H239" s="12" t="s">
        <v>102</v>
      </c>
      <c r="I239" s="12"/>
      <c r="J239" s="12"/>
      <c r="K239" s="12" t="s">
        <v>102</v>
      </c>
      <c r="L239" s="12"/>
      <c r="M239" s="12" t="s">
        <v>102</v>
      </c>
      <c r="N239" s="12"/>
      <c r="O239" s="12" t="s">
        <v>102</v>
      </c>
      <c r="P239" s="12"/>
      <c r="Q239" s="12" t="s">
        <v>509</v>
      </c>
      <c r="R239" s="12" t="s">
        <v>102</v>
      </c>
      <c r="S239" s="12"/>
      <c r="T239" s="12" t="s">
        <v>102</v>
      </c>
      <c r="U239" s="12"/>
      <c r="V239" s="12"/>
      <c r="W239" s="12" t="s">
        <v>102</v>
      </c>
      <c r="X239" s="12"/>
      <c r="Y239" s="12"/>
      <c r="Z239" s="40">
        <f>SUM(U239:Y239)</f>
        <v>0</v>
      </c>
      <c r="AA239" s="40">
        <f>SUM(H239:Y239)</f>
        <v>0</v>
      </c>
    </row>
    <row r="240" spans="1:27" ht="17.100000000000001" customHeight="1" x14ac:dyDescent="0.2">
      <c r="A240" s="38">
        <f t="shared" si="3"/>
        <v>0</v>
      </c>
      <c r="B240" s="5">
        <v>233</v>
      </c>
      <c r="C240" s="5">
        <v>233</v>
      </c>
      <c r="D240" s="5">
        <f>RANK(Z240,Z:Z)</f>
        <v>121</v>
      </c>
      <c r="E240" s="32" t="s">
        <v>311</v>
      </c>
      <c r="F240" s="32" t="s">
        <v>278</v>
      </c>
      <c r="G240" s="12">
        <v>2149</v>
      </c>
      <c r="H240" s="12" t="s">
        <v>102</v>
      </c>
      <c r="I240" s="12"/>
      <c r="J240" s="12"/>
      <c r="K240" s="12" t="s">
        <v>102</v>
      </c>
      <c r="L240" s="12"/>
      <c r="M240" s="12" t="s">
        <v>102</v>
      </c>
      <c r="N240" s="12"/>
      <c r="O240" s="12" t="s">
        <v>102</v>
      </c>
      <c r="P240" s="12"/>
      <c r="Q240" s="12" t="s">
        <v>509</v>
      </c>
      <c r="R240" s="12" t="s">
        <v>102</v>
      </c>
      <c r="S240" s="12"/>
      <c r="T240" s="12" t="s">
        <v>102</v>
      </c>
      <c r="U240" s="12"/>
      <c r="V240" s="12"/>
      <c r="W240" s="12" t="s">
        <v>102</v>
      </c>
      <c r="X240" s="12"/>
      <c r="Y240" s="12"/>
      <c r="Z240" s="40">
        <f>SUM(U240:Y240)</f>
        <v>0</v>
      </c>
      <c r="AA240" s="40">
        <f>SUM(H240:Y240)</f>
        <v>0</v>
      </c>
    </row>
    <row r="241" spans="1:27" ht="17.100000000000001" customHeight="1" x14ac:dyDescent="0.2">
      <c r="A241" s="38">
        <f t="shared" si="3"/>
        <v>0</v>
      </c>
      <c r="B241" s="5">
        <v>234</v>
      </c>
      <c r="C241" s="5">
        <v>234</v>
      </c>
      <c r="D241" s="5">
        <f>RANK(Z241,Z:Z)</f>
        <v>121</v>
      </c>
      <c r="E241" s="32" t="s">
        <v>313</v>
      </c>
      <c r="F241" s="32" t="s">
        <v>400</v>
      </c>
      <c r="G241" s="12">
        <v>2578</v>
      </c>
      <c r="H241" s="12" t="s">
        <v>102</v>
      </c>
      <c r="I241" s="12"/>
      <c r="J241" s="12"/>
      <c r="K241" s="12" t="s">
        <v>102</v>
      </c>
      <c r="L241" s="12"/>
      <c r="M241" s="12" t="s">
        <v>102</v>
      </c>
      <c r="N241" s="12"/>
      <c r="O241" s="12" t="s">
        <v>102</v>
      </c>
      <c r="P241" s="12"/>
      <c r="Q241" s="12" t="s">
        <v>509</v>
      </c>
      <c r="R241" s="12" t="s">
        <v>102</v>
      </c>
      <c r="S241" s="12"/>
      <c r="T241" s="12" t="s">
        <v>102</v>
      </c>
      <c r="U241" s="12"/>
      <c r="V241" s="12"/>
      <c r="W241" s="12" t="s">
        <v>102</v>
      </c>
      <c r="X241" s="12"/>
      <c r="Y241" s="12"/>
      <c r="Z241" s="40">
        <f>SUM(U241:Y241)</f>
        <v>0</v>
      </c>
      <c r="AA241" s="40">
        <f>SUM(H241:Y241)</f>
        <v>0</v>
      </c>
    </row>
    <row r="242" spans="1:27" ht="17.100000000000001" customHeight="1" x14ac:dyDescent="0.2">
      <c r="A242" s="38">
        <f t="shared" si="3"/>
        <v>0</v>
      </c>
      <c r="B242" s="5">
        <v>235</v>
      </c>
      <c r="C242" s="5">
        <v>235</v>
      </c>
      <c r="D242" s="5">
        <f>RANK(Z242,Z:Z)</f>
        <v>121</v>
      </c>
      <c r="E242" s="32" t="s">
        <v>314</v>
      </c>
      <c r="F242" s="32" t="s">
        <v>220</v>
      </c>
      <c r="G242" s="12">
        <v>2583</v>
      </c>
      <c r="H242" s="12" t="s">
        <v>102</v>
      </c>
      <c r="I242" s="12"/>
      <c r="J242" s="12"/>
      <c r="K242" s="12" t="s">
        <v>102</v>
      </c>
      <c r="L242" s="12"/>
      <c r="M242" s="12" t="s">
        <v>102</v>
      </c>
      <c r="N242" s="12"/>
      <c r="O242" s="12" t="s">
        <v>102</v>
      </c>
      <c r="P242" s="12"/>
      <c r="Q242" s="12" t="s">
        <v>509</v>
      </c>
      <c r="R242" s="12" t="s">
        <v>102</v>
      </c>
      <c r="S242" s="12"/>
      <c r="T242" s="12" t="s">
        <v>102</v>
      </c>
      <c r="U242" s="12"/>
      <c r="V242" s="12"/>
      <c r="W242" s="12" t="s">
        <v>102</v>
      </c>
      <c r="X242" s="12"/>
      <c r="Y242" s="12"/>
      <c r="Z242" s="40">
        <f>SUM(U242:Y242)</f>
        <v>0</v>
      </c>
      <c r="AA242" s="40">
        <f>SUM(H242:Y242)</f>
        <v>0</v>
      </c>
    </row>
    <row r="243" spans="1:27" ht="17.100000000000001" customHeight="1" x14ac:dyDescent="0.2">
      <c r="A243" s="38">
        <f t="shared" si="3"/>
        <v>0</v>
      </c>
      <c r="B243" s="5">
        <v>236</v>
      </c>
      <c r="C243" s="5">
        <v>236</v>
      </c>
      <c r="D243" s="5">
        <f>RANK(Z243,Z:Z)</f>
        <v>121</v>
      </c>
      <c r="E243" s="32" t="s">
        <v>320</v>
      </c>
      <c r="F243" s="32" t="s">
        <v>480</v>
      </c>
      <c r="G243" s="12">
        <v>1923</v>
      </c>
      <c r="H243" s="12" t="s">
        <v>102</v>
      </c>
      <c r="I243" s="12"/>
      <c r="J243" s="12"/>
      <c r="K243" s="12" t="s">
        <v>102</v>
      </c>
      <c r="L243" s="12"/>
      <c r="M243" s="12" t="s">
        <v>102</v>
      </c>
      <c r="N243" s="12"/>
      <c r="O243" s="12" t="s">
        <v>102</v>
      </c>
      <c r="P243" s="12"/>
      <c r="Q243" s="12" t="s">
        <v>509</v>
      </c>
      <c r="R243" s="12" t="s">
        <v>102</v>
      </c>
      <c r="S243" s="12"/>
      <c r="T243" s="12" t="s">
        <v>102</v>
      </c>
      <c r="U243" s="12"/>
      <c r="V243" s="12"/>
      <c r="W243" s="12" t="s">
        <v>102</v>
      </c>
      <c r="X243" s="12"/>
      <c r="Y243" s="12"/>
      <c r="Z243" s="40">
        <f>SUM(U243:Y243)</f>
        <v>0</v>
      </c>
      <c r="AA243" s="40">
        <f>SUM(H243:Y243)</f>
        <v>0</v>
      </c>
    </row>
    <row r="244" spans="1:27" ht="17.100000000000001" customHeight="1" x14ac:dyDescent="0.2">
      <c r="A244" s="38">
        <f t="shared" si="3"/>
        <v>0</v>
      </c>
      <c r="B244" s="5">
        <v>237</v>
      </c>
      <c r="C244" s="5">
        <v>237</v>
      </c>
      <c r="D244" s="5">
        <f>RANK(Z244,Z:Z)</f>
        <v>121</v>
      </c>
      <c r="E244" s="32" t="s">
        <v>321</v>
      </c>
      <c r="F244" s="32" t="s">
        <v>480</v>
      </c>
      <c r="G244" s="12">
        <v>754</v>
      </c>
      <c r="H244" s="12" t="s">
        <v>102</v>
      </c>
      <c r="I244" s="12"/>
      <c r="J244" s="12"/>
      <c r="K244" s="12" t="s">
        <v>102</v>
      </c>
      <c r="L244" s="12"/>
      <c r="M244" s="12" t="s">
        <v>102</v>
      </c>
      <c r="N244" s="12"/>
      <c r="O244" s="12" t="s">
        <v>102</v>
      </c>
      <c r="P244" s="12"/>
      <c r="Q244" s="12" t="s">
        <v>509</v>
      </c>
      <c r="R244" s="12" t="s">
        <v>102</v>
      </c>
      <c r="S244" s="12"/>
      <c r="T244" s="12" t="s">
        <v>102</v>
      </c>
      <c r="U244" s="12"/>
      <c r="V244" s="12"/>
      <c r="W244" s="12" t="s">
        <v>102</v>
      </c>
      <c r="X244" s="12"/>
      <c r="Y244" s="12"/>
      <c r="Z244" s="40">
        <f>SUM(U244:Y244)</f>
        <v>0</v>
      </c>
      <c r="AA244" s="40">
        <f>SUM(H244:Y244)</f>
        <v>0</v>
      </c>
    </row>
    <row r="245" spans="1:27" ht="17.100000000000001" customHeight="1" x14ac:dyDescent="0.2">
      <c r="A245" s="38">
        <f t="shared" si="3"/>
        <v>0</v>
      </c>
      <c r="B245" s="5">
        <v>238</v>
      </c>
      <c r="C245" s="5">
        <v>238</v>
      </c>
      <c r="D245" s="5">
        <f>RANK(Z245,Z:Z)</f>
        <v>121</v>
      </c>
      <c r="E245" s="32" t="s">
        <v>329</v>
      </c>
      <c r="F245" s="32" t="s">
        <v>286</v>
      </c>
      <c r="G245" s="12">
        <v>1761</v>
      </c>
      <c r="H245" s="12" t="s">
        <v>102</v>
      </c>
      <c r="I245" s="12"/>
      <c r="J245" s="12"/>
      <c r="K245" s="12" t="s">
        <v>102</v>
      </c>
      <c r="L245" s="12"/>
      <c r="M245" s="12" t="s">
        <v>102</v>
      </c>
      <c r="N245" s="12"/>
      <c r="O245" s="12" t="s">
        <v>102</v>
      </c>
      <c r="P245" s="12"/>
      <c r="Q245" s="12" t="s">
        <v>509</v>
      </c>
      <c r="R245" s="12" t="s">
        <v>102</v>
      </c>
      <c r="S245" s="12"/>
      <c r="T245" s="12" t="s">
        <v>102</v>
      </c>
      <c r="U245" s="12"/>
      <c r="V245" s="12"/>
      <c r="W245" s="12" t="s">
        <v>102</v>
      </c>
      <c r="X245" s="12"/>
      <c r="Y245" s="12"/>
      <c r="Z245" s="40">
        <f>SUM(U245:Y245)</f>
        <v>0</v>
      </c>
      <c r="AA245" s="40">
        <f>SUM(H245:Y245)</f>
        <v>0</v>
      </c>
    </row>
    <row r="246" spans="1:27" ht="17.100000000000001" customHeight="1" x14ac:dyDescent="0.2">
      <c r="A246" s="38">
        <f t="shared" si="3"/>
        <v>0</v>
      </c>
      <c r="B246" s="5">
        <v>239</v>
      </c>
      <c r="C246" s="5">
        <v>239</v>
      </c>
      <c r="D246" s="5">
        <f>RANK(Z246,Z:Z)</f>
        <v>121</v>
      </c>
      <c r="E246" s="32" t="s">
        <v>337</v>
      </c>
      <c r="F246" s="32" t="s">
        <v>336</v>
      </c>
      <c r="G246" s="12">
        <v>2602</v>
      </c>
      <c r="H246" s="12" t="s">
        <v>102</v>
      </c>
      <c r="I246" s="12"/>
      <c r="J246" s="12"/>
      <c r="K246" s="12" t="s">
        <v>102</v>
      </c>
      <c r="L246" s="12"/>
      <c r="M246" s="12" t="s">
        <v>102</v>
      </c>
      <c r="N246" s="12"/>
      <c r="O246" s="12" t="s">
        <v>102</v>
      </c>
      <c r="P246" s="12"/>
      <c r="Q246" s="12" t="s">
        <v>509</v>
      </c>
      <c r="R246" s="12" t="s">
        <v>102</v>
      </c>
      <c r="S246" s="12"/>
      <c r="T246" s="12" t="s">
        <v>102</v>
      </c>
      <c r="U246" s="12"/>
      <c r="V246" s="12"/>
      <c r="W246" s="12" t="s">
        <v>102</v>
      </c>
      <c r="X246" s="12"/>
      <c r="Y246" s="12"/>
      <c r="Z246" s="40">
        <f>SUM(U246:Y246)</f>
        <v>0</v>
      </c>
      <c r="AA246" s="40">
        <f>SUM(H246:Y246)</f>
        <v>0</v>
      </c>
    </row>
    <row r="247" spans="1:27" ht="17.100000000000001" customHeight="1" x14ac:dyDescent="0.2">
      <c r="A247" s="38">
        <f t="shared" si="3"/>
        <v>0</v>
      </c>
      <c r="B247" s="5">
        <v>240</v>
      </c>
      <c r="C247" s="5">
        <v>240</v>
      </c>
      <c r="D247" s="5">
        <f>RANK(Z247,Z:Z)</f>
        <v>121</v>
      </c>
      <c r="E247" s="32" t="s">
        <v>339</v>
      </c>
      <c r="F247" s="32" t="s">
        <v>220</v>
      </c>
      <c r="G247" s="12">
        <v>2620</v>
      </c>
      <c r="H247" s="12" t="s">
        <v>102</v>
      </c>
      <c r="I247" s="12"/>
      <c r="J247" s="12"/>
      <c r="K247" s="12" t="s">
        <v>102</v>
      </c>
      <c r="L247" s="12"/>
      <c r="M247" s="12" t="s">
        <v>102</v>
      </c>
      <c r="N247" s="12"/>
      <c r="O247" s="12" t="s">
        <v>102</v>
      </c>
      <c r="P247" s="12"/>
      <c r="Q247" s="12" t="s">
        <v>509</v>
      </c>
      <c r="R247" s="12" t="s">
        <v>102</v>
      </c>
      <c r="S247" s="12"/>
      <c r="T247" s="12" t="s">
        <v>102</v>
      </c>
      <c r="U247" s="12"/>
      <c r="V247" s="12"/>
      <c r="W247" s="12" t="s">
        <v>102</v>
      </c>
      <c r="X247" s="12"/>
      <c r="Y247" s="12"/>
      <c r="Z247" s="40">
        <f>SUM(U247:Y247)</f>
        <v>0</v>
      </c>
      <c r="AA247" s="40">
        <f>SUM(H247:Y247)</f>
        <v>0</v>
      </c>
    </row>
    <row r="248" spans="1:27" ht="17.100000000000001" customHeight="1" x14ac:dyDescent="0.2">
      <c r="A248" s="38">
        <f t="shared" si="3"/>
        <v>0</v>
      </c>
      <c r="B248" s="5">
        <v>241</v>
      </c>
      <c r="C248" s="5">
        <v>241</v>
      </c>
      <c r="D248" s="5">
        <f>RANK(Z248,Z:Z)</f>
        <v>121</v>
      </c>
      <c r="E248" s="32" t="s">
        <v>340</v>
      </c>
      <c r="F248" s="32" t="s">
        <v>336</v>
      </c>
      <c r="G248" s="12">
        <v>2621</v>
      </c>
      <c r="H248" s="12" t="s">
        <v>102</v>
      </c>
      <c r="I248" s="12"/>
      <c r="J248" s="12"/>
      <c r="K248" s="12" t="s">
        <v>102</v>
      </c>
      <c r="L248" s="12"/>
      <c r="M248" s="12" t="s">
        <v>102</v>
      </c>
      <c r="N248" s="12"/>
      <c r="O248" s="12" t="s">
        <v>102</v>
      </c>
      <c r="P248" s="12"/>
      <c r="Q248" s="12" t="s">
        <v>509</v>
      </c>
      <c r="R248" s="12" t="s">
        <v>102</v>
      </c>
      <c r="S248" s="12"/>
      <c r="T248" s="12" t="s">
        <v>102</v>
      </c>
      <c r="U248" s="12"/>
      <c r="V248" s="12"/>
      <c r="W248" s="12" t="s">
        <v>102</v>
      </c>
      <c r="X248" s="12"/>
      <c r="Y248" s="12"/>
      <c r="Z248" s="40">
        <f>SUM(U248:Y248)</f>
        <v>0</v>
      </c>
      <c r="AA248" s="40">
        <f>SUM(H248:Y248)</f>
        <v>0</v>
      </c>
    </row>
    <row r="249" spans="1:27" ht="17.100000000000001" customHeight="1" x14ac:dyDescent="0.2">
      <c r="A249" s="38">
        <f t="shared" si="3"/>
        <v>0</v>
      </c>
      <c r="B249" s="5">
        <v>242</v>
      </c>
      <c r="C249" s="5">
        <v>242</v>
      </c>
      <c r="D249" s="5">
        <f>RANK(Z249,Z:Z)</f>
        <v>121</v>
      </c>
      <c r="E249" s="32" t="s">
        <v>341</v>
      </c>
      <c r="F249" s="32" t="s">
        <v>336</v>
      </c>
      <c r="G249" s="12">
        <v>2622</v>
      </c>
      <c r="H249" s="12" t="s">
        <v>102</v>
      </c>
      <c r="I249" s="12"/>
      <c r="J249" s="12"/>
      <c r="K249" s="12" t="s">
        <v>102</v>
      </c>
      <c r="L249" s="12"/>
      <c r="M249" s="12" t="s">
        <v>102</v>
      </c>
      <c r="N249" s="12"/>
      <c r="O249" s="12" t="s">
        <v>102</v>
      </c>
      <c r="P249" s="12"/>
      <c r="Q249" s="12" t="s">
        <v>509</v>
      </c>
      <c r="R249" s="12" t="s">
        <v>102</v>
      </c>
      <c r="S249" s="12"/>
      <c r="T249" s="12" t="s">
        <v>102</v>
      </c>
      <c r="U249" s="12"/>
      <c r="V249" s="12"/>
      <c r="W249" s="12" t="s">
        <v>102</v>
      </c>
      <c r="X249" s="12"/>
      <c r="Y249" s="12"/>
      <c r="Z249" s="40">
        <f>SUM(U249:Y249)</f>
        <v>0</v>
      </c>
      <c r="AA249" s="40">
        <f>SUM(H249:Y249)</f>
        <v>0</v>
      </c>
    </row>
    <row r="250" spans="1:27" ht="17.100000000000001" customHeight="1" x14ac:dyDescent="0.2">
      <c r="A250" s="38">
        <f t="shared" si="3"/>
        <v>0</v>
      </c>
      <c r="B250" s="5">
        <v>243</v>
      </c>
      <c r="C250" s="5">
        <v>243</v>
      </c>
      <c r="D250" s="5">
        <f>RANK(Z250,Z:Z)</f>
        <v>121</v>
      </c>
      <c r="E250" s="32" t="s">
        <v>342</v>
      </c>
      <c r="F250" s="32" t="s">
        <v>336</v>
      </c>
      <c r="G250" s="12">
        <v>2623</v>
      </c>
      <c r="H250" s="12" t="s">
        <v>102</v>
      </c>
      <c r="I250" s="12"/>
      <c r="J250" s="12"/>
      <c r="K250" s="12" t="s">
        <v>102</v>
      </c>
      <c r="L250" s="12"/>
      <c r="M250" s="12" t="s">
        <v>102</v>
      </c>
      <c r="N250" s="12"/>
      <c r="O250" s="12" t="s">
        <v>102</v>
      </c>
      <c r="P250" s="12"/>
      <c r="Q250" s="12" t="s">
        <v>509</v>
      </c>
      <c r="R250" s="12" t="s">
        <v>102</v>
      </c>
      <c r="S250" s="12"/>
      <c r="T250" s="12" t="s">
        <v>102</v>
      </c>
      <c r="U250" s="12"/>
      <c r="V250" s="12"/>
      <c r="W250" s="12" t="s">
        <v>102</v>
      </c>
      <c r="X250" s="12"/>
      <c r="Y250" s="12"/>
      <c r="Z250" s="40">
        <f>SUM(U250:Y250)</f>
        <v>0</v>
      </c>
      <c r="AA250" s="40">
        <f>SUM(H250:Y250)</f>
        <v>0</v>
      </c>
    </row>
    <row r="251" spans="1:27" ht="17.100000000000001" customHeight="1" x14ac:dyDescent="0.2">
      <c r="A251" s="38">
        <f t="shared" si="3"/>
        <v>0</v>
      </c>
      <c r="B251" s="5">
        <v>244</v>
      </c>
      <c r="C251" s="5">
        <v>244</v>
      </c>
      <c r="D251" s="5">
        <f>RANK(Z251,Z:Z)</f>
        <v>121</v>
      </c>
      <c r="E251" s="32" t="s">
        <v>350</v>
      </c>
      <c r="F251" s="32" t="s">
        <v>286</v>
      </c>
      <c r="G251" s="12">
        <v>1776</v>
      </c>
      <c r="H251" s="12" t="s">
        <v>102</v>
      </c>
      <c r="I251" s="12"/>
      <c r="J251" s="12"/>
      <c r="K251" s="12" t="s">
        <v>102</v>
      </c>
      <c r="L251" s="12"/>
      <c r="M251" s="12" t="s">
        <v>102</v>
      </c>
      <c r="N251" s="12"/>
      <c r="O251" s="12" t="s">
        <v>102</v>
      </c>
      <c r="P251" s="12"/>
      <c r="Q251" s="12" t="s">
        <v>509</v>
      </c>
      <c r="R251" s="12" t="s">
        <v>102</v>
      </c>
      <c r="S251" s="12"/>
      <c r="T251" s="12" t="s">
        <v>102</v>
      </c>
      <c r="U251" s="12"/>
      <c r="V251" s="12"/>
      <c r="W251" s="12" t="s">
        <v>102</v>
      </c>
      <c r="X251" s="12"/>
      <c r="Y251" s="12"/>
      <c r="Z251" s="40">
        <f>SUM(U251:Y251)</f>
        <v>0</v>
      </c>
      <c r="AA251" s="40">
        <f>SUM(H251:Y251)</f>
        <v>0</v>
      </c>
    </row>
    <row r="252" spans="1:27" ht="17.100000000000001" customHeight="1" x14ac:dyDescent="0.2">
      <c r="A252" s="38">
        <f t="shared" si="3"/>
        <v>0</v>
      </c>
      <c r="B252" s="5">
        <v>245</v>
      </c>
      <c r="C252" s="5">
        <v>245</v>
      </c>
      <c r="D252" s="5">
        <f>RANK(Z252,Z:Z)</f>
        <v>121</v>
      </c>
      <c r="E252" s="32" t="s">
        <v>351</v>
      </c>
      <c r="F252" s="32" t="s">
        <v>286</v>
      </c>
      <c r="G252" s="12">
        <v>1817</v>
      </c>
      <c r="H252" s="12" t="s">
        <v>102</v>
      </c>
      <c r="I252" s="12"/>
      <c r="J252" s="12"/>
      <c r="K252" s="12" t="s">
        <v>102</v>
      </c>
      <c r="L252" s="12"/>
      <c r="M252" s="12" t="s">
        <v>102</v>
      </c>
      <c r="N252" s="12"/>
      <c r="O252" s="12" t="s">
        <v>102</v>
      </c>
      <c r="P252" s="12"/>
      <c r="Q252" s="12" t="s">
        <v>509</v>
      </c>
      <c r="R252" s="12" t="s">
        <v>102</v>
      </c>
      <c r="S252" s="12"/>
      <c r="T252" s="12" t="s">
        <v>102</v>
      </c>
      <c r="U252" s="12"/>
      <c r="V252" s="12"/>
      <c r="W252" s="12" t="s">
        <v>102</v>
      </c>
      <c r="X252" s="12"/>
      <c r="Y252" s="12"/>
      <c r="Z252" s="40">
        <f>SUM(U252:Y252)</f>
        <v>0</v>
      </c>
      <c r="AA252" s="40">
        <f>SUM(H252:Y252)</f>
        <v>0</v>
      </c>
    </row>
    <row r="253" spans="1:27" ht="17.100000000000001" customHeight="1" x14ac:dyDescent="0.2">
      <c r="A253" s="38">
        <f t="shared" si="3"/>
        <v>0</v>
      </c>
      <c r="B253" s="5">
        <v>246</v>
      </c>
      <c r="C253" s="5">
        <v>246</v>
      </c>
      <c r="D253" s="5">
        <f>RANK(Z253,Z:Z)</f>
        <v>121</v>
      </c>
      <c r="E253" s="32" t="s">
        <v>352</v>
      </c>
      <c r="F253" s="32" t="s">
        <v>286</v>
      </c>
      <c r="G253" s="12">
        <v>2337</v>
      </c>
      <c r="H253" s="12" t="s">
        <v>102</v>
      </c>
      <c r="I253" s="12"/>
      <c r="J253" s="12"/>
      <c r="K253" s="12" t="s">
        <v>102</v>
      </c>
      <c r="L253" s="12"/>
      <c r="M253" s="12" t="s">
        <v>102</v>
      </c>
      <c r="N253" s="12"/>
      <c r="O253" s="12" t="s">
        <v>102</v>
      </c>
      <c r="P253" s="12"/>
      <c r="Q253" s="12" t="s">
        <v>509</v>
      </c>
      <c r="R253" s="12" t="s">
        <v>102</v>
      </c>
      <c r="S253" s="12"/>
      <c r="T253" s="12" t="s">
        <v>102</v>
      </c>
      <c r="U253" s="12"/>
      <c r="V253" s="12"/>
      <c r="W253" s="12" t="s">
        <v>102</v>
      </c>
      <c r="X253" s="12"/>
      <c r="Y253" s="12"/>
      <c r="Z253" s="40">
        <f>SUM(U253:Y253)</f>
        <v>0</v>
      </c>
      <c r="AA253" s="40">
        <f>SUM(H253:Y253)</f>
        <v>0</v>
      </c>
    </row>
    <row r="254" spans="1:27" ht="17.100000000000001" customHeight="1" x14ac:dyDescent="0.2">
      <c r="A254" s="38">
        <f t="shared" si="3"/>
        <v>0</v>
      </c>
      <c r="B254" s="5">
        <v>247</v>
      </c>
      <c r="C254" s="5">
        <v>247</v>
      </c>
      <c r="D254" s="5">
        <f>RANK(Z254,Z:Z)</f>
        <v>121</v>
      </c>
      <c r="E254" s="32" t="s">
        <v>353</v>
      </c>
      <c r="F254" s="32" t="s">
        <v>286</v>
      </c>
      <c r="G254" s="12">
        <v>2388</v>
      </c>
      <c r="H254" s="12" t="s">
        <v>102</v>
      </c>
      <c r="I254" s="12"/>
      <c r="J254" s="12"/>
      <c r="K254" s="12" t="s">
        <v>102</v>
      </c>
      <c r="L254" s="12"/>
      <c r="M254" s="12" t="s">
        <v>102</v>
      </c>
      <c r="N254" s="12"/>
      <c r="O254" s="12" t="s">
        <v>102</v>
      </c>
      <c r="P254" s="12"/>
      <c r="Q254" s="12" t="s">
        <v>509</v>
      </c>
      <c r="R254" s="12" t="s">
        <v>102</v>
      </c>
      <c r="S254" s="12"/>
      <c r="T254" s="12" t="s">
        <v>102</v>
      </c>
      <c r="U254" s="12"/>
      <c r="V254" s="12"/>
      <c r="W254" s="12" t="s">
        <v>102</v>
      </c>
      <c r="X254" s="12"/>
      <c r="Y254" s="12"/>
      <c r="Z254" s="40">
        <f>SUM(U254:Y254)</f>
        <v>0</v>
      </c>
      <c r="AA254" s="40">
        <f>SUM(H254:Y254)</f>
        <v>0</v>
      </c>
    </row>
    <row r="255" spans="1:27" ht="17.100000000000001" customHeight="1" x14ac:dyDescent="0.2">
      <c r="A255" s="38">
        <f t="shared" si="3"/>
        <v>0</v>
      </c>
      <c r="B255" s="5">
        <v>248</v>
      </c>
      <c r="C255" s="5">
        <v>248</v>
      </c>
      <c r="D255" s="5">
        <f>RANK(Z255,Z:Z)</f>
        <v>121</v>
      </c>
      <c r="E255" s="32" t="s">
        <v>302</v>
      </c>
      <c r="F255" s="32" t="s">
        <v>526</v>
      </c>
      <c r="G255" s="12">
        <v>2589</v>
      </c>
      <c r="H255" s="12" t="s">
        <v>102</v>
      </c>
      <c r="I255" s="12"/>
      <c r="J255" s="12"/>
      <c r="K255" s="12" t="s">
        <v>102</v>
      </c>
      <c r="L255" s="12"/>
      <c r="M255" s="12" t="s">
        <v>102</v>
      </c>
      <c r="N255" s="12"/>
      <c r="O255" s="12" t="s">
        <v>102</v>
      </c>
      <c r="P255" s="12"/>
      <c r="Q255" s="12" t="s">
        <v>509</v>
      </c>
      <c r="R255" s="12" t="s">
        <v>102</v>
      </c>
      <c r="S255" s="12"/>
      <c r="T255" s="12" t="s">
        <v>102</v>
      </c>
      <c r="U255" s="12"/>
      <c r="V255" s="12"/>
      <c r="W255" s="12" t="s">
        <v>102</v>
      </c>
      <c r="X255" s="12"/>
      <c r="Y255" s="12"/>
      <c r="Z255" s="40">
        <f>SUM(U255:Y255)</f>
        <v>0</v>
      </c>
      <c r="AA255" s="40">
        <f>SUM(H255:Y255)</f>
        <v>0</v>
      </c>
    </row>
    <row r="256" spans="1:27" ht="17.100000000000001" customHeight="1" x14ac:dyDescent="0.2">
      <c r="A256" s="38">
        <f t="shared" si="3"/>
        <v>0</v>
      </c>
      <c r="B256" s="5">
        <v>249</v>
      </c>
      <c r="C256" s="5">
        <v>249</v>
      </c>
      <c r="D256" s="5">
        <f>RANK(Z256,Z:Z)</f>
        <v>121</v>
      </c>
      <c r="E256" s="32" t="s">
        <v>354</v>
      </c>
      <c r="F256" s="32" t="s">
        <v>286</v>
      </c>
      <c r="G256" s="12">
        <v>2633</v>
      </c>
      <c r="H256" s="12" t="s">
        <v>102</v>
      </c>
      <c r="I256" s="12"/>
      <c r="J256" s="12"/>
      <c r="K256" s="12" t="s">
        <v>102</v>
      </c>
      <c r="L256" s="12"/>
      <c r="M256" s="12" t="s">
        <v>102</v>
      </c>
      <c r="N256" s="12"/>
      <c r="O256" s="12" t="s">
        <v>102</v>
      </c>
      <c r="P256" s="12"/>
      <c r="Q256" s="12" t="s">
        <v>509</v>
      </c>
      <c r="R256" s="12" t="s">
        <v>102</v>
      </c>
      <c r="S256" s="12"/>
      <c r="T256" s="12" t="s">
        <v>102</v>
      </c>
      <c r="U256" s="12"/>
      <c r="V256" s="12"/>
      <c r="W256" s="12" t="s">
        <v>102</v>
      </c>
      <c r="X256" s="12"/>
      <c r="Y256" s="12"/>
      <c r="Z256" s="40">
        <f>SUM(U256:Y256)</f>
        <v>0</v>
      </c>
      <c r="AA256" s="40">
        <f>SUM(H256:Y256)</f>
        <v>0</v>
      </c>
    </row>
    <row r="257" spans="1:27" ht="17.100000000000001" customHeight="1" x14ac:dyDescent="0.2">
      <c r="A257" s="38">
        <f t="shared" si="3"/>
        <v>0</v>
      </c>
      <c r="B257" s="5">
        <v>250</v>
      </c>
      <c r="C257" s="5">
        <v>250</v>
      </c>
      <c r="D257" s="5">
        <f>RANK(Z257,Z:Z)</f>
        <v>121</v>
      </c>
      <c r="E257" s="32" t="s">
        <v>357</v>
      </c>
      <c r="F257" s="32" t="s">
        <v>286</v>
      </c>
      <c r="G257" s="12">
        <v>2636</v>
      </c>
      <c r="H257" s="12" t="s">
        <v>102</v>
      </c>
      <c r="I257" s="12"/>
      <c r="J257" s="12"/>
      <c r="K257" s="12" t="s">
        <v>102</v>
      </c>
      <c r="L257" s="12"/>
      <c r="M257" s="12" t="s">
        <v>102</v>
      </c>
      <c r="N257" s="12"/>
      <c r="O257" s="12" t="s">
        <v>102</v>
      </c>
      <c r="P257" s="12"/>
      <c r="Q257" s="12" t="s">
        <v>509</v>
      </c>
      <c r="R257" s="12" t="s">
        <v>102</v>
      </c>
      <c r="S257" s="12"/>
      <c r="T257" s="12" t="s">
        <v>102</v>
      </c>
      <c r="U257" s="12"/>
      <c r="V257" s="12"/>
      <c r="W257" s="12" t="s">
        <v>102</v>
      </c>
      <c r="X257" s="12"/>
      <c r="Y257" s="12"/>
      <c r="Z257" s="40">
        <f>SUM(U257:Y257)</f>
        <v>0</v>
      </c>
      <c r="AA257" s="40">
        <f>SUM(H257:Y257)</f>
        <v>0</v>
      </c>
    </row>
    <row r="258" spans="1:27" ht="17.100000000000001" customHeight="1" x14ac:dyDescent="0.2">
      <c r="A258" s="38">
        <f t="shared" si="3"/>
        <v>0</v>
      </c>
      <c r="B258" s="5">
        <v>251</v>
      </c>
      <c r="C258" s="5">
        <v>251</v>
      </c>
      <c r="D258" s="5">
        <f>RANK(Z258,Z:Z)</f>
        <v>121</v>
      </c>
      <c r="E258" s="32" t="s">
        <v>358</v>
      </c>
      <c r="F258" s="32" t="s">
        <v>253</v>
      </c>
      <c r="G258" s="12">
        <v>659</v>
      </c>
      <c r="H258" s="12" t="s">
        <v>102</v>
      </c>
      <c r="I258" s="12"/>
      <c r="J258" s="12"/>
      <c r="K258" s="12" t="s">
        <v>102</v>
      </c>
      <c r="L258" s="12"/>
      <c r="M258" s="12" t="s">
        <v>102</v>
      </c>
      <c r="N258" s="12"/>
      <c r="O258" s="12" t="s">
        <v>102</v>
      </c>
      <c r="P258" s="12"/>
      <c r="Q258" s="12" t="s">
        <v>509</v>
      </c>
      <c r="R258" s="12" t="s">
        <v>102</v>
      </c>
      <c r="S258" s="12"/>
      <c r="T258" s="12" t="s">
        <v>102</v>
      </c>
      <c r="U258" s="12"/>
      <c r="V258" s="12"/>
      <c r="W258" s="12" t="s">
        <v>102</v>
      </c>
      <c r="X258" s="12"/>
      <c r="Y258" s="12"/>
      <c r="Z258" s="40">
        <f>SUM(U258:Y258)</f>
        <v>0</v>
      </c>
      <c r="AA258" s="40">
        <f>SUM(H258:Y258)</f>
        <v>0</v>
      </c>
    </row>
    <row r="259" spans="1:27" ht="17.100000000000001" customHeight="1" x14ac:dyDescent="0.2">
      <c r="A259" s="38">
        <f t="shared" si="3"/>
        <v>0</v>
      </c>
      <c r="B259" s="5">
        <v>252</v>
      </c>
      <c r="C259" s="5">
        <v>252</v>
      </c>
      <c r="D259" s="5">
        <f>RANK(Z259,Z:Z)</f>
        <v>121</v>
      </c>
      <c r="E259" s="32" t="s">
        <v>361</v>
      </c>
      <c r="F259" s="32" t="s">
        <v>276</v>
      </c>
      <c r="G259" s="12">
        <v>2384</v>
      </c>
      <c r="H259" s="12" t="s">
        <v>102</v>
      </c>
      <c r="I259" s="12"/>
      <c r="J259" s="12"/>
      <c r="K259" s="12" t="s">
        <v>102</v>
      </c>
      <c r="L259" s="12"/>
      <c r="M259" s="12" t="s">
        <v>102</v>
      </c>
      <c r="N259" s="12"/>
      <c r="O259" s="12" t="s">
        <v>102</v>
      </c>
      <c r="P259" s="12"/>
      <c r="Q259" s="12" t="s">
        <v>509</v>
      </c>
      <c r="R259" s="12" t="s">
        <v>102</v>
      </c>
      <c r="S259" s="12"/>
      <c r="T259" s="12" t="s">
        <v>102</v>
      </c>
      <c r="U259" s="12"/>
      <c r="V259" s="12"/>
      <c r="W259" s="12" t="s">
        <v>102</v>
      </c>
      <c r="X259" s="12"/>
      <c r="Y259" s="12"/>
      <c r="Z259" s="40">
        <f>SUM(U259:Y259)</f>
        <v>0</v>
      </c>
      <c r="AA259" s="40">
        <f>SUM(H259:Y259)</f>
        <v>0</v>
      </c>
    </row>
    <row r="260" spans="1:27" ht="17.100000000000001" customHeight="1" x14ac:dyDescent="0.2">
      <c r="A260" s="38">
        <f t="shared" si="3"/>
        <v>0</v>
      </c>
      <c r="B260" s="5">
        <v>253</v>
      </c>
      <c r="C260" s="5">
        <v>253</v>
      </c>
      <c r="D260" s="5">
        <f>RANK(Z260,Z:Z)</f>
        <v>121</v>
      </c>
      <c r="E260" s="32" t="s">
        <v>363</v>
      </c>
      <c r="F260" s="32" t="s">
        <v>273</v>
      </c>
      <c r="G260" s="12">
        <v>2603</v>
      </c>
      <c r="H260" s="12" t="s">
        <v>102</v>
      </c>
      <c r="I260" s="12"/>
      <c r="J260" s="12"/>
      <c r="K260" s="12" t="s">
        <v>102</v>
      </c>
      <c r="L260" s="12"/>
      <c r="M260" s="12" t="s">
        <v>102</v>
      </c>
      <c r="N260" s="12"/>
      <c r="O260" s="12" t="s">
        <v>102</v>
      </c>
      <c r="P260" s="12"/>
      <c r="Q260" s="12" t="s">
        <v>509</v>
      </c>
      <c r="R260" s="12" t="s">
        <v>102</v>
      </c>
      <c r="S260" s="12"/>
      <c r="T260" s="12" t="s">
        <v>102</v>
      </c>
      <c r="U260" s="12"/>
      <c r="V260" s="12"/>
      <c r="W260" s="12" t="s">
        <v>102</v>
      </c>
      <c r="X260" s="12"/>
      <c r="Y260" s="12"/>
      <c r="Z260" s="40">
        <f>SUM(U260:Y260)</f>
        <v>0</v>
      </c>
      <c r="AA260" s="40">
        <f>SUM(H260:Y260)</f>
        <v>0</v>
      </c>
    </row>
    <row r="261" spans="1:27" ht="17.100000000000001" customHeight="1" x14ac:dyDescent="0.2">
      <c r="A261" s="38">
        <f t="shared" si="3"/>
        <v>0</v>
      </c>
      <c r="B261" s="5">
        <v>254</v>
      </c>
      <c r="C261" s="5">
        <v>254</v>
      </c>
      <c r="D261" s="5">
        <f>RANK(Z261,Z:Z)</f>
        <v>121</v>
      </c>
      <c r="E261" s="32" t="s">
        <v>364</v>
      </c>
      <c r="F261" s="32" t="s">
        <v>399</v>
      </c>
      <c r="G261" s="12">
        <v>2567</v>
      </c>
      <c r="H261" s="12" t="s">
        <v>102</v>
      </c>
      <c r="I261" s="12"/>
      <c r="J261" s="12"/>
      <c r="K261" s="12" t="s">
        <v>102</v>
      </c>
      <c r="L261" s="12"/>
      <c r="M261" s="12" t="s">
        <v>102</v>
      </c>
      <c r="N261" s="12"/>
      <c r="O261" s="12" t="s">
        <v>102</v>
      </c>
      <c r="P261" s="12"/>
      <c r="Q261" s="12" t="s">
        <v>509</v>
      </c>
      <c r="R261" s="12" t="s">
        <v>102</v>
      </c>
      <c r="S261" s="12"/>
      <c r="T261" s="12" t="s">
        <v>102</v>
      </c>
      <c r="U261" s="12"/>
      <c r="V261" s="12"/>
      <c r="W261" s="12" t="s">
        <v>102</v>
      </c>
      <c r="X261" s="12"/>
      <c r="Y261" s="12"/>
      <c r="Z261" s="40">
        <f>SUM(U261:Y261)</f>
        <v>0</v>
      </c>
      <c r="AA261" s="40">
        <f>SUM(H261:Y261)</f>
        <v>0</v>
      </c>
    </row>
    <row r="262" spans="1:27" ht="17.100000000000001" customHeight="1" x14ac:dyDescent="0.2">
      <c r="A262" s="38">
        <f t="shared" si="3"/>
        <v>0</v>
      </c>
      <c r="B262" s="5">
        <v>255</v>
      </c>
      <c r="C262" s="5">
        <v>255</v>
      </c>
      <c r="D262" s="5">
        <f>RANK(Z262,Z:Z)</f>
        <v>121</v>
      </c>
      <c r="E262" s="32" t="s">
        <v>365</v>
      </c>
      <c r="F262" s="32" t="s">
        <v>220</v>
      </c>
      <c r="G262" s="12">
        <v>2631</v>
      </c>
      <c r="H262" s="12" t="s">
        <v>102</v>
      </c>
      <c r="I262" s="12"/>
      <c r="J262" s="12"/>
      <c r="K262" s="12" t="s">
        <v>102</v>
      </c>
      <c r="L262" s="12"/>
      <c r="M262" s="12" t="s">
        <v>102</v>
      </c>
      <c r="N262" s="12"/>
      <c r="O262" s="12" t="s">
        <v>102</v>
      </c>
      <c r="P262" s="12"/>
      <c r="Q262" s="12" t="s">
        <v>509</v>
      </c>
      <c r="R262" s="12" t="s">
        <v>102</v>
      </c>
      <c r="S262" s="12"/>
      <c r="T262" s="12" t="s">
        <v>102</v>
      </c>
      <c r="U262" s="12"/>
      <c r="V262" s="12"/>
      <c r="W262" s="12" t="s">
        <v>102</v>
      </c>
      <c r="X262" s="12"/>
      <c r="Y262" s="12"/>
      <c r="Z262" s="40">
        <f>SUM(U262:Y262)</f>
        <v>0</v>
      </c>
      <c r="AA262" s="40">
        <f>SUM(H262:Y262)</f>
        <v>0</v>
      </c>
    </row>
    <row r="263" spans="1:27" ht="17.100000000000001" customHeight="1" x14ac:dyDescent="0.2">
      <c r="A263" s="38">
        <f t="shared" si="3"/>
        <v>0</v>
      </c>
      <c r="B263" s="5">
        <v>256</v>
      </c>
      <c r="C263" s="5">
        <v>256</v>
      </c>
      <c r="D263" s="5">
        <f>RANK(Z263,Z:Z)</f>
        <v>121</v>
      </c>
      <c r="E263" s="32" t="s">
        <v>267</v>
      </c>
      <c r="F263" s="32" t="s">
        <v>399</v>
      </c>
      <c r="G263" s="12">
        <v>2632</v>
      </c>
      <c r="H263" s="12" t="s">
        <v>102</v>
      </c>
      <c r="I263" s="12"/>
      <c r="J263" s="12"/>
      <c r="K263" s="12" t="s">
        <v>102</v>
      </c>
      <c r="L263" s="12"/>
      <c r="M263" s="12" t="s">
        <v>102</v>
      </c>
      <c r="N263" s="12"/>
      <c r="O263" s="12" t="s">
        <v>102</v>
      </c>
      <c r="P263" s="12"/>
      <c r="Q263" s="12" t="s">
        <v>509</v>
      </c>
      <c r="R263" s="12" t="s">
        <v>102</v>
      </c>
      <c r="S263" s="12"/>
      <c r="T263" s="12" t="s">
        <v>102</v>
      </c>
      <c r="U263" s="12"/>
      <c r="V263" s="12"/>
      <c r="W263" s="12" t="s">
        <v>102</v>
      </c>
      <c r="X263" s="12"/>
      <c r="Y263" s="12"/>
      <c r="Z263" s="40">
        <f>SUM(U263:Y263)</f>
        <v>0</v>
      </c>
      <c r="AA263" s="40">
        <f>SUM(H263:Y263)</f>
        <v>0</v>
      </c>
    </row>
    <row r="264" spans="1:27" ht="17.100000000000001" customHeight="1" x14ac:dyDescent="0.2">
      <c r="A264" s="38">
        <f t="shared" ref="A264:A283" si="4">C264-B264</f>
        <v>0</v>
      </c>
      <c r="B264" s="5">
        <v>257</v>
      </c>
      <c r="C264" s="5">
        <v>257</v>
      </c>
      <c r="D264" s="5">
        <f>RANK(Z264,Z:Z)</f>
        <v>121</v>
      </c>
      <c r="E264" s="32" t="s">
        <v>370</v>
      </c>
      <c r="F264" s="32" t="s">
        <v>279</v>
      </c>
      <c r="G264" s="12">
        <v>2626</v>
      </c>
      <c r="H264" s="12" t="s">
        <v>102</v>
      </c>
      <c r="I264" s="12"/>
      <c r="J264" s="12"/>
      <c r="K264" s="12" t="s">
        <v>102</v>
      </c>
      <c r="L264" s="12"/>
      <c r="M264" s="12" t="s">
        <v>102</v>
      </c>
      <c r="N264" s="12"/>
      <c r="O264" s="12" t="s">
        <v>102</v>
      </c>
      <c r="P264" s="12"/>
      <c r="Q264" s="12" t="s">
        <v>509</v>
      </c>
      <c r="R264" s="12" t="s">
        <v>102</v>
      </c>
      <c r="S264" s="12"/>
      <c r="T264" s="12" t="s">
        <v>102</v>
      </c>
      <c r="U264" s="12"/>
      <c r="V264" s="12"/>
      <c r="W264" s="12" t="s">
        <v>102</v>
      </c>
      <c r="X264" s="12"/>
      <c r="Y264" s="12"/>
      <c r="Z264" s="40">
        <f>SUM(U264:Y264)</f>
        <v>0</v>
      </c>
      <c r="AA264" s="40">
        <f>SUM(H264:Y264)</f>
        <v>0</v>
      </c>
    </row>
    <row r="265" spans="1:27" ht="17.100000000000001" customHeight="1" x14ac:dyDescent="0.2">
      <c r="A265" s="38">
        <f t="shared" si="4"/>
        <v>0</v>
      </c>
      <c r="B265" s="5">
        <v>258</v>
      </c>
      <c r="C265" s="5">
        <v>258</v>
      </c>
      <c r="D265" s="5">
        <f>RANK(Z265,Z:Z)</f>
        <v>121</v>
      </c>
      <c r="E265" s="32" t="s">
        <v>207</v>
      </c>
      <c r="F265" s="32" t="s">
        <v>220</v>
      </c>
      <c r="G265" s="12">
        <v>2522</v>
      </c>
      <c r="H265" s="12" t="s">
        <v>102</v>
      </c>
      <c r="I265" s="12"/>
      <c r="J265" s="12"/>
      <c r="K265" s="12" t="s">
        <v>102</v>
      </c>
      <c r="L265" s="12"/>
      <c r="M265" s="12" t="s">
        <v>102</v>
      </c>
      <c r="N265" s="12"/>
      <c r="O265" s="12" t="s">
        <v>102</v>
      </c>
      <c r="P265" s="12"/>
      <c r="Q265" s="12" t="s">
        <v>509</v>
      </c>
      <c r="R265" s="12" t="s">
        <v>102</v>
      </c>
      <c r="S265" s="12"/>
      <c r="T265" s="12" t="s">
        <v>102</v>
      </c>
      <c r="U265" s="12"/>
      <c r="V265" s="12"/>
      <c r="W265" s="12" t="s">
        <v>102</v>
      </c>
      <c r="X265" s="12"/>
      <c r="Y265" s="12"/>
      <c r="Z265" s="40">
        <f>SUM(U265:Y265)</f>
        <v>0</v>
      </c>
      <c r="AA265" s="40">
        <f>SUM(H265:Y265)</f>
        <v>0</v>
      </c>
    </row>
    <row r="266" spans="1:27" ht="17.100000000000001" customHeight="1" x14ac:dyDescent="0.2">
      <c r="A266" s="38">
        <f t="shared" si="4"/>
        <v>0</v>
      </c>
      <c r="B266" s="5">
        <v>259</v>
      </c>
      <c r="C266" s="5">
        <v>259</v>
      </c>
      <c r="D266" s="5">
        <f>RANK(Z266,Z:Z)</f>
        <v>121</v>
      </c>
      <c r="E266" s="32" t="s">
        <v>386</v>
      </c>
      <c r="F266" s="32" t="s">
        <v>220</v>
      </c>
      <c r="G266" s="12">
        <v>2645</v>
      </c>
      <c r="H266" s="12" t="s">
        <v>102</v>
      </c>
      <c r="I266" s="12"/>
      <c r="J266" s="12"/>
      <c r="K266" s="12" t="s">
        <v>102</v>
      </c>
      <c r="L266" s="12"/>
      <c r="M266" s="12" t="s">
        <v>102</v>
      </c>
      <c r="N266" s="12"/>
      <c r="O266" s="12" t="s">
        <v>102</v>
      </c>
      <c r="P266" s="12"/>
      <c r="Q266" s="12" t="s">
        <v>509</v>
      </c>
      <c r="R266" s="12" t="s">
        <v>102</v>
      </c>
      <c r="S266" s="12"/>
      <c r="T266" s="12" t="s">
        <v>102</v>
      </c>
      <c r="U266" s="12"/>
      <c r="V266" s="12"/>
      <c r="W266" s="12" t="s">
        <v>102</v>
      </c>
      <c r="X266" s="12"/>
      <c r="Y266" s="12"/>
      <c r="Z266" s="40">
        <f>SUM(U266:Y266)</f>
        <v>0</v>
      </c>
      <c r="AA266" s="40">
        <f>SUM(H266:Y266)</f>
        <v>0</v>
      </c>
    </row>
    <row r="267" spans="1:27" ht="17.100000000000001" customHeight="1" x14ac:dyDescent="0.2">
      <c r="A267" s="38">
        <f t="shared" si="4"/>
        <v>0</v>
      </c>
      <c r="B267" s="5">
        <v>260</v>
      </c>
      <c r="C267" s="5">
        <v>260</v>
      </c>
      <c r="D267" s="5">
        <f>RANK(Z267,Z:Z)</f>
        <v>121</v>
      </c>
      <c r="E267" s="32" t="s">
        <v>402</v>
      </c>
      <c r="F267" s="32" t="s">
        <v>336</v>
      </c>
      <c r="G267" s="12">
        <v>2655</v>
      </c>
      <c r="H267" s="12" t="s">
        <v>102</v>
      </c>
      <c r="I267" s="12"/>
      <c r="J267" s="12"/>
      <c r="K267" s="12" t="s">
        <v>102</v>
      </c>
      <c r="L267" s="12"/>
      <c r="M267" s="12" t="s">
        <v>102</v>
      </c>
      <c r="N267" s="12"/>
      <c r="O267" s="12" t="s">
        <v>102</v>
      </c>
      <c r="P267" s="12"/>
      <c r="Q267" s="12" t="s">
        <v>509</v>
      </c>
      <c r="R267" s="12" t="s">
        <v>102</v>
      </c>
      <c r="S267" s="12"/>
      <c r="T267" s="12" t="s">
        <v>102</v>
      </c>
      <c r="U267" s="12"/>
      <c r="V267" s="12"/>
      <c r="W267" s="12" t="s">
        <v>102</v>
      </c>
      <c r="X267" s="12"/>
      <c r="Y267" s="12"/>
      <c r="Z267" s="40">
        <f>SUM(U267:Y267)</f>
        <v>0</v>
      </c>
      <c r="AA267" s="40">
        <f>SUM(H267:Y267)</f>
        <v>0</v>
      </c>
    </row>
    <row r="268" spans="1:27" ht="17.100000000000001" customHeight="1" x14ac:dyDescent="0.2">
      <c r="A268" s="38">
        <f t="shared" si="4"/>
        <v>0</v>
      </c>
      <c r="B268" s="5">
        <v>261</v>
      </c>
      <c r="C268" s="5">
        <v>261</v>
      </c>
      <c r="D268" s="5">
        <f>RANK(Z268,Z:Z)</f>
        <v>121</v>
      </c>
      <c r="E268" s="32" t="s">
        <v>403</v>
      </c>
      <c r="F268" s="32" t="s">
        <v>336</v>
      </c>
      <c r="G268" s="12">
        <v>2656</v>
      </c>
      <c r="H268" s="12" t="s">
        <v>102</v>
      </c>
      <c r="I268" s="12"/>
      <c r="J268" s="12"/>
      <c r="K268" s="12" t="s">
        <v>102</v>
      </c>
      <c r="L268" s="12"/>
      <c r="M268" s="12" t="s">
        <v>102</v>
      </c>
      <c r="N268" s="12"/>
      <c r="O268" s="12" t="s">
        <v>102</v>
      </c>
      <c r="P268" s="12"/>
      <c r="Q268" s="12" t="s">
        <v>509</v>
      </c>
      <c r="R268" s="12" t="s">
        <v>102</v>
      </c>
      <c r="S268" s="12"/>
      <c r="T268" s="12" t="s">
        <v>102</v>
      </c>
      <c r="U268" s="12"/>
      <c r="V268" s="12"/>
      <c r="W268" s="12" t="s">
        <v>102</v>
      </c>
      <c r="X268" s="12"/>
      <c r="Y268" s="12"/>
      <c r="Z268" s="40">
        <f>SUM(U268:Y268)</f>
        <v>0</v>
      </c>
      <c r="AA268" s="40">
        <f>SUM(H268:Y268)</f>
        <v>0</v>
      </c>
    </row>
    <row r="269" spans="1:27" ht="17.100000000000001" customHeight="1" x14ac:dyDescent="0.2">
      <c r="A269" s="38">
        <f t="shared" si="4"/>
        <v>0</v>
      </c>
      <c r="B269" s="5">
        <v>262</v>
      </c>
      <c r="C269" s="5">
        <v>262</v>
      </c>
      <c r="D269" s="5">
        <f>RANK(Z269,Z:Z)</f>
        <v>121</v>
      </c>
      <c r="E269" s="32" t="s">
        <v>406</v>
      </c>
      <c r="F269" s="32" t="s">
        <v>399</v>
      </c>
      <c r="G269" s="12">
        <v>2659</v>
      </c>
      <c r="H269" s="12" t="s">
        <v>102</v>
      </c>
      <c r="I269" s="12"/>
      <c r="J269" s="12"/>
      <c r="K269" s="12" t="s">
        <v>102</v>
      </c>
      <c r="L269" s="12"/>
      <c r="M269" s="12" t="s">
        <v>102</v>
      </c>
      <c r="N269" s="12"/>
      <c r="O269" s="12" t="s">
        <v>102</v>
      </c>
      <c r="P269" s="12"/>
      <c r="Q269" s="12" t="s">
        <v>509</v>
      </c>
      <c r="R269" s="12" t="s">
        <v>102</v>
      </c>
      <c r="S269" s="12"/>
      <c r="T269" s="12" t="s">
        <v>102</v>
      </c>
      <c r="U269" s="12"/>
      <c r="V269" s="12"/>
      <c r="W269" s="12" t="s">
        <v>102</v>
      </c>
      <c r="X269" s="12"/>
      <c r="Y269" s="12"/>
      <c r="Z269" s="40">
        <f>SUM(U269:Y269)</f>
        <v>0</v>
      </c>
      <c r="AA269" s="40">
        <f>SUM(H269:Y269)</f>
        <v>0</v>
      </c>
    </row>
    <row r="270" spans="1:27" ht="17.100000000000001" customHeight="1" x14ac:dyDescent="0.2">
      <c r="A270" s="38">
        <f t="shared" si="4"/>
        <v>0</v>
      </c>
      <c r="B270" s="5">
        <v>263</v>
      </c>
      <c r="C270" s="5">
        <v>263</v>
      </c>
      <c r="D270" s="5">
        <f>RANK(Z270,Z:Z)</f>
        <v>121</v>
      </c>
      <c r="E270" s="32" t="s">
        <v>407</v>
      </c>
      <c r="F270" s="32" t="s">
        <v>399</v>
      </c>
      <c r="G270" s="12">
        <v>2660</v>
      </c>
      <c r="H270" s="12" t="s">
        <v>102</v>
      </c>
      <c r="I270" s="12"/>
      <c r="J270" s="12"/>
      <c r="K270" s="12" t="s">
        <v>102</v>
      </c>
      <c r="L270" s="12"/>
      <c r="M270" s="12" t="s">
        <v>102</v>
      </c>
      <c r="N270" s="12"/>
      <c r="O270" s="12" t="s">
        <v>102</v>
      </c>
      <c r="P270" s="12"/>
      <c r="Q270" s="12" t="s">
        <v>509</v>
      </c>
      <c r="R270" s="12" t="s">
        <v>102</v>
      </c>
      <c r="S270" s="12"/>
      <c r="T270" s="12" t="s">
        <v>102</v>
      </c>
      <c r="U270" s="12"/>
      <c r="V270" s="12"/>
      <c r="W270" s="12" t="s">
        <v>102</v>
      </c>
      <c r="X270" s="12"/>
      <c r="Y270" s="12"/>
      <c r="Z270" s="40">
        <f>SUM(U270:Y270)</f>
        <v>0</v>
      </c>
      <c r="AA270" s="40">
        <f>SUM(H270:Y270)</f>
        <v>0</v>
      </c>
    </row>
    <row r="271" spans="1:27" ht="17.100000000000001" customHeight="1" x14ac:dyDescent="0.2">
      <c r="A271" s="38">
        <f t="shared" si="4"/>
        <v>0</v>
      </c>
      <c r="B271" s="5">
        <v>264</v>
      </c>
      <c r="C271" s="5">
        <v>264</v>
      </c>
      <c r="D271" s="5">
        <f>RANK(Z271,Z:Z)</f>
        <v>121</v>
      </c>
      <c r="E271" s="32" t="s">
        <v>409</v>
      </c>
      <c r="F271" s="32" t="s">
        <v>399</v>
      </c>
      <c r="G271" s="12">
        <v>2662</v>
      </c>
      <c r="H271" s="12" t="s">
        <v>102</v>
      </c>
      <c r="I271" s="12"/>
      <c r="J271" s="12"/>
      <c r="K271" s="12" t="s">
        <v>102</v>
      </c>
      <c r="L271" s="12"/>
      <c r="M271" s="12" t="s">
        <v>102</v>
      </c>
      <c r="N271" s="12"/>
      <c r="O271" s="12" t="s">
        <v>102</v>
      </c>
      <c r="P271" s="12"/>
      <c r="Q271" s="12" t="s">
        <v>509</v>
      </c>
      <c r="R271" s="12" t="s">
        <v>102</v>
      </c>
      <c r="S271" s="12"/>
      <c r="T271" s="12" t="s">
        <v>102</v>
      </c>
      <c r="U271" s="12"/>
      <c r="V271" s="12"/>
      <c r="W271" s="12" t="s">
        <v>102</v>
      </c>
      <c r="X271" s="12"/>
      <c r="Y271" s="12"/>
      <c r="Z271" s="40">
        <f>SUM(U271:Y271)</f>
        <v>0</v>
      </c>
      <c r="AA271" s="40">
        <f>SUM(H271:Y271)</f>
        <v>0</v>
      </c>
    </row>
    <row r="272" spans="1:27" ht="16.5" customHeight="1" x14ac:dyDescent="0.2">
      <c r="A272" s="38">
        <f t="shared" si="4"/>
        <v>0</v>
      </c>
      <c r="B272" s="5">
        <v>265</v>
      </c>
      <c r="C272" s="5">
        <v>265</v>
      </c>
      <c r="D272" s="5">
        <f>RANK(Z272,Z:Z)</f>
        <v>121</v>
      </c>
      <c r="E272" s="32" t="s">
        <v>410</v>
      </c>
      <c r="F272" s="32" t="s">
        <v>399</v>
      </c>
      <c r="G272" s="12">
        <v>2663</v>
      </c>
      <c r="H272" s="12" t="s">
        <v>102</v>
      </c>
      <c r="I272" s="12"/>
      <c r="J272" s="12"/>
      <c r="K272" s="12" t="s">
        <v>102</v>
      </c>
      <c r="L272" s="12"/>
      <c r="M272" s="12" t="s">
        <v>102</v>
      </c>
      <c r="N272" s="12"/>
      <c r="O272" s="12" t="s">
        <v>102</v>
      </c>
      <c r="P272" s="12"/>
      <c r="Q272" s="12" t="s">
        <v>509</v>
      </c>
      <c r="R272" s="12" t="s">
        <v>102</v>
      </c>
      <c r="S272" s="12"/>
      <c r="T272" s="12" t="s">
        <v>102</v>
      </c>
      <c r="U272" s="12"/>
      <c r="V272" s="12"/>
      <c r="W272" s="12" t="s">
        <v>102</v>
      </c>
      <c r="X272" s="12"/>
      <c r="Y272" s="12"/>
      <c r="Z272" s="40">
        <f>SUM(U272:Y272)</f>
        <v>0</v>
      </c>
      <c r="AA272" s="40">
        <f>SUM(H272:Y272)</f>
        <v>0</v>
      </c>
    </row>
    <row r="273" spans="1:27" ht="16.5" customHeight="1" x14ac:dyDescent="0.2">
      <c r="A273" s="38">
        <f t="shared" si="4"/>
        <v>0</v>
      </c>
      <c r="B273" s="5">
        <v>266</v>
      </c>
      <c r="C273" s="5">
        <v>266</v>
      </c>
      <c r="D273" s="5">
        <f>RANK(Z273,Z:Z)</f>
        <v>121</v>
      </c>
      <c r="E273" s="32" t="s">
        <v>412</v>
      </c>
      <c r="F273" s="32" t="s">
        <v>399</v>
      </c>
      <c r="G273" s="12">
        <v>2665</v>
      </c>
      <c r="H273" s="12" t="s">
        <v>102</v>
      </c>
      <c r="I273" s="12"/>
      <c r="J273" s="12"/>
      <c r="K273" s="12" t="s">
        <v>102</v>
      </c>
      <c r="L273" s="12"/>
      <c r="M273" s="12" t="s">
        <v>102</v>
      </c>
      <c r="N273" s="12"/>
      <c r="O273" s="12" t="s">
        <v>102</v>
      </c>
      <c r="P273" s="12"/>
      <c r="Q273" s="12" t="s">
        <v>509</v>
      </c>
      <c r="R273" s="12" t="s">
        <v>102</v>
      </c>
      <c r="S273" s="12"/>
      <c r="T273" s="12" t="s">
        <v>102</v>
      </c>
      <c r="U273" s="12"/>
      <c r="V273" s="12"/>
      <c r="W273" s="12" t="s">
        <v>102</v>
      </c>
      <c r="X273" s="12"/>
      <c r="Y273" s="12"/>
      <c r="Z273" s="40">
        <f>SUM(U273:Y273)</f>
        <v>0</v>
      </c>
      <c r="AA273" s="40">
        <f>SUM(H273:Y273)</f>
        <v>0</v>
      </c>
    </row>
    <row r="274" spans="1:27" ht="16.5" customHeight="1" x14ac:dyDescent="0.2">
      <c r="A274" s="38">
        <f t="shared" si="4"/>
        <v>0</v>
      </c>
      <c r="B274" s="5">
        <v>267</v>
      </c>
      <c r="C274" s="5">
        <v>267</v>
      </c>
      <c r="D274" s="5">
        <f>RANK(Z274,Z:Z)</f>
        <v>121</v>
      </c>
      <c r="E274" s="32" t="s">
        <v>414</v>
      </c>
      <c r="F274" s="32" t="s">
        <v>399</v>
      </c>
      <c r="G274" s="12">
        <v>2667</v>
      </c>
      <c r="H274" s="12" t="s">
        <v>102</v>
      </c>
      <c r="I274" s="12"/>
      <c r="J274" s="12"/>
      <c r="K274" s="12" t="s">
        <v>102</v>
      </c>
      <c r="L274" s="12"/>
      <c r="M274" s="12" t="s">
        <v>102</v>
      </c>
      <c r="N274" s="12"/>
      <c r="O274" s="12" t="s">
        <v>102</v>
      </c>
      <c r="P274" s="12"/>
      <c r="Q274" s="12" t="s">
        <v>509</v>
      </c>
      <c r="R274" s="12" t="s">
        <v>102</v>
      </c>
      <c r="S274" s="12"/>
      <c r="T274" s="12" t="s">
        <v>102</v>
      </c>
      <c r="U274" s="12"/>
      <c r="V274" s="12"/>
      <c r="W274" s="12" t="s">
        <v>102</v>
      </c>
      <c r="X274" s="12"/>
      <c r="Y274" s="12"/>
      <c r="Z274" s="40">
        <f>SUM(U274:Y274)</f>
        <v>0</v>
      </c>
      <c r="AA274" s="40">
        <f>SUM(H274:Y274)</f>
        <v>0</v>
      </c>
    </row>
    <row r="275" spans="1:27" ht="16.5" customHeight="1" x14ac:dyDescent="0.2">
      <c r="A275" s="38">
        <f t="shared" si="4"/>
        <v>0</v>
      </c>
      <c r="B275" s="5">
        <v>268</v>
      </c>
      <c r="C275" s="5">
        <v>268</v>
      </c>
      <c r="D275" s="5">
        <f>RANK(Z275,Z:Z)</f>
        <v>121</v>
      </c>
      <c r="E275" s="32" t="s">
        <v>415</v>
      </c>
      <c r="F275" s="32" t="s">
        <v>399</v>
      </c>
      <c r="G275" s="12">
        <v>2669</v>
      </c>
      <c r="H275" s="12" t="s">
        <v>102</v>
      </c>
      <c r="I275" s="12"/>
      <c r="J275" s="12"/>
      <c r="K275" s="12" t="s">
        <v>102</v>
      </c>
      <c r="L275" s="12"/>
      <c r="M275" s="12" t="s">
        <v>102</v>
      </c>
      <c r="N275" s="12"/>
      <c r="O275" s="12" t="s">
        <v>102</v>
      </c>
      <c r="P275" s="12"/>
      <c r="Q275" s="12" t="s">
        <v>509</v>
      </c>
      <c r="R275" s="12" t="s">
        <v>102</v>
      </c>
      <c r="S275" s="12"/>
      <c r="T275" s="12" t="s">
        <v>102</v>
      </c>
      <c r="U275" s="12"/>
      <c r="V275" s="12"/>
      <c r="W275" s="12" t="s">
        <v>102</v>
      </c>
      <c r="X275" s="12"/>
      <c r="Y275" s="12"/>
      <c r="Z275" s="40">
        <f>SUM(U275:Y275)</f>
        <v>0</v>
      </c>
      <c r="AA275" s="40">
        <f>SUM(H275:Y275)</f>
        <v>0</v>
      </c>
    </row>
    <row r="276" spans="1:27" ht="16.5" customHeight="1" x14ac:dyDescent="0.2">
      <c r="A276" s="38">
        <f t="shared" si="4"/>
        <v>0</v>
      </c>
      <c r="B276" s="5">
        <v>269</v>
      </c>
      <c r="C276" s="5">
        <v>269</v>
      </c>
      <c r="D276" s="5">
        <f>RANK(Z276,Z:Z)</f>
        <v>121</v>
      </c>
      <c r="E276" s="32" t="s">
        <v>416</v>
      </c>
      <c r="F276" s="32" t="s">
        <v>273</v>
      </c>
      <c r="G276" s="12">
        <v>2678</v>
      </c>
      <c r="H276" s="12" t="s">
        <v>102</v>
      </c>
      <c r="I276" s="12"/>
      <c r="J276" s="12"/>
      <c r="K276" s="12" t="s">
        <v>102</v>
      </c>
      <c r="L276" s="12"/>
      <c r="M276" s="12" t="s">
        <v>102</v>
      </c>
      <c r="N276" s="12"/>
      <c r="O276" s="12" t="s">
        <v>102</v>
      </c>
      <c r="P276" s="12"/>
      <c r="Q276" s="12" t="s">
        <v>509</v>
      </c>
      <c r="R276" s="12" t="s">
        <v>102</v>
      </c>
      <c r="S276" s="12"/>
      <c r="T276" s="12" t="s">
        <v>102</v>
      </c>
      <c r="U276" s="12"/>
      <c r="V276" s="12"/>
      <c r="W276" s="12" t="s">
        <v>102</v>
      </c>
      <c r="X276" s="12"/>
      <c r="Y276" s="12"/>
      <c r="Z276" s="40">
        <f>SUM(U276:Y276)</f>
        <v>0</v>
      </c>
      <c r="AA276" s="40">
        <f>SUM(H276:Y276)</f>
        <v>0</v>
      </c>
    </row>
    <row r="277" spans="1:27" ht="16.5" customHeight="1" x14ac:dyDescent="0.2">
      <c r="A277" s="38">
        <f t="shared" si="4"/>
        <v>0</v>
      </c>
      <c r="B277" s="5">
        <v>270</v>
      </c>
      <c r="C277" s="5">
        <v>270</v>
      </c>
      <c r="D277" s="5">
        <f>RANK(Z277,Z:Z)</f>
        <v>121</v>
      </c>
      <c r="E277" s="32" t="s">
        <v>434</v>
      </c>
      <c r="F277" s="32" t="s">
        <v>279</v>
      </c>
      <c r="G277" s="12">
        <v>2488</v>
      </c>
      <c r="H277" s="12" t="s">
        <v>102</v>
      </c>
      <c r="I277" s="12"/>
      <c r="J277" s="12"/>
      <c r="K277" s="12" t="s">
        <v>102</v>
      </c>
      <c r="L277" s="12"/>
      <c r="M277" s="12" t="s">
        <v>102</v>
      </c>
      <c r="N277" s="12"/>
      <c r="O277" s="12" t="s">
        <v>102</v>
      </c>
      <c r="P277" s="12"/>
      <c r="Q277" s="12" t="s">
        <v>509</v>
      </c>
      <c r="R277" s="12" t="s">
        <v>102</v>
      </c>
      <c r="S277" s="12"/>
      <c r="T277" s="12" t="s">
        <v>102</v>
      </c>
      <c r="U277" s="12"/>
      <c r="V277" s="12"/>
      <c r="W277" s="12" t="s">
        <v>102</v>
      </c>
      <c r="X277" s="12"/>
      <c r="Y277" s="12"/>
      <c r="Z277" s="40">
        <f>SUM(U277:Y277)</f>
        <v>0</v>
      </c>
      <c r="AA277" s="40">
        <f>SUM(H277:Y277)</f>
        <v>0</v>
      </c>
    </row>
    <row r="278" spans="1:27" ht="16.5" customHeight="1" x14ac:dyDescent="0.2">
      <c r="A278" s="38">
        <f t="shared" si="4"/>
        <v>0</v>
      </c>
      <c r="B278" s="5">
        <v>271</v>
      </c>
      <c r="C278" s="5">
        <v>271</v>
      </c>
      <c r="D278" s="5">
        <f>RANK(Z278,Z:Z)</f>
        <v>121</v>
      </c>
      <c r="E278" s="32" t="s">
        <v>438</v>
      </c>
      <c r="F278" s="32" t="s">
        <v>68</v>
      </c>
      <c r="G278" s="12">
        <v>2104</v>
      </c>
      <c r="H278" s="12" t="s">
        <v>102</v>
      </c>
      <c r="I278" s="12"/>
      <c r="J278" s="12"/>
      <c r="K278" s="12" t="s">
        <v>102</v>
      </c>
      <c r="L278" s="12"/>
      <c r="M278" s="12" t="s">
        <v>102</v>
      </c>
      <c r="N278" s="12"/>
      <c r="O278" s="12" t="s">
        <v>102</v>
      </c>
      <c r="P278" s="12"/>
      <c r="Q278" s="12" t="s">
        <v>509</v>
      </c>
      <c r="R278" s="12" t="s">
        <v>102</v>
      </c>
      <c r="S278" s="12"/>
      <c r="T278" s="12" t="s">
        <v>102</v>
      </c>
      <c r="U278" s="12"/>
      <c r="V278" s="12"/>
      <c r="W278" s="12" t="s">
        <v>102</v>
      </c>
      <c r="X278" s="12"/>
      <c r="Y278" s="12"/>
      <c r="Z278" s="40">
        <f>SUM(U278:Y278)</f>
        <v>0</v>
      </c>
      <c r="AA278" s="40">
        <f>SUM(H278:Y278)</f>
        <v>0</v>
      </c>
    </row>
    <row r="279" spans="1:27" ht="16.5" customHeight="1" x14ac:dyDescent="0.2">
      <c r="A279" s="38">
        <f t="shared" si="4"/>
        <v>0</v>
      </c>
      <c r="B279" s="5">
        <v>272</v>
      </c>
      <c r="C279" s="5">
        <v>272</v>
      </c>
      <c r="D279" s="5">
        <f>RANK(Z279,Z:Z)</f>
        <v>121</v>
      </c>
      <c r="E279" s="32" t="s">
        <v>439</v>
      </c>
      <c r="F279" s="32" t="s">
        <v>68</v>
      </c>
      <c r="G279" s="12">
        <v>2445</v>
      </c>
      <c r="H279" s="12" t="s">
        <v>102</v>
      </c>
      <c r="I279" s="12"/>
      <c r="J279" s="12"/>
      <c r="K279" s="12" t="s">
        <v>102</v>
      </c>
      <c r="L279" s="12"/>
      <c r="M279" s="12" t="s">
        <v>102</v>
      </c>
      <c r="N279" s="12"/>
      <c r="O279" s="12" t="s">
        <v>102</v>
      </c>
      <c r="P279" s="12"/>
      <c r="Q279" s="12" t="s">
        <v>509</v>
      </c>
      <c r="R279" s="12" t="s">
        <v>102</v>
      </c>
      <c r="S279" s="12"/>
      <c r="T279" s="12" t="s">
        <v>102</v>
      </c>
      <c r="U279" s="12"/>
      <c r="V279" s="12"/>
      <c r="W279" s="12" t="s">
        <v>102</v>
      </c>
      <c r="X279" s="12"/>
      <c r="Y279" s="12"/>
      <c r="Z279" s="40">
        <f>SUM(U279:Y279)</f>
        <v>0</v>
      </c>
      <c r="AA279" s="40">
        <f>SUM(H279:Y279)</f>
        <v>0</v>
      </c>
    </row>
    <row r="280" spans="1:27" ht="17.100000000000001" customHeight="1" x14ac:dyDescent="0.2">
      <c r="A280" s="38">
        <f t="shared" si="4"/>
        <v>0</v>
      </c>
      <c r="B280" s="5">
        <v>273</v>
      </c>
      <c r="C280" s="5">
        <v>273</v>
      </c>
      <c r="D280" s="5">
        <f>RANK(Z280,Z:Z)</f>
        <v>121</v>
      </c>
      <c r="E280" s="32" t="s">
        <v>440</v>
      </c>
      <c r="F280" s="32" t="s">
        <v>68</v>
      </c>
      <c r="G280" s="12">
        <v>2570</v>
      </c>
      <c r="H280" s="12">
        <v>0</v>
      </c>
      <c r="I280" s="12"/>
      <c r="J280" s="12"/>
      <c r="K280" s="12" t="s">
        <v>102</v>
      </c>
      <c r="L280" s="12"/>
      <c r="M280" s="12" t="s">
        <v>102</v>
      </c>
      <c r="N280" s="12"/>
      <c r="O280" s="12" t="s">
        <v>102</v>
      </c>
      <c r="P280" s="12"/>
      <c r="Q280" s="12" t="s">
        <v>509</v>
      </c>
      <c r="R280" s="12" t="s">
        <v>102</v>
      </c>
      <c r="S280" s="12"/>
      <c r="T280" s="12" t="s">
        <v>102</v>
      </c>
      <c r="U280" s="12"/>
      <c r="V280" s="12"/>
      <c r="W280" s="12" t="s">
        <v>102</v>
      </c>
      <c r="X280" s="12"/>
      <c r="Y280" s="12"/>
      <c r="Z280" s="40">
        <f>SUM(U280:Y280)</f>
        <v>0</v>
      </c>
      <c r="AA280" s="40">
        <f>SUM(H280:Y280)</f>
        <v>0</v>
      </c>
    </row>
    <row r="281" spans="1:27" ht="17.100000000000001" customHeight="1" x14ac:dyDescent="0.2">
      <c r="A281" s="38">
        <f t="shared" si="4"/>
        <v>0</v>
      </c>
      <c r="B281" s="5">
        <v>274</v>
      </c>
      <c r="C281" s="5">
        <v>274</v>
      </c>
      <c r="D281" s="5">
        <f>RANK(Z281,Z:Z)</f>
        <v>121</v>
      </c>
      <c r="E281" s="32" t="s">
        <v>442</v>
      </c>
      <c r="F281" s="32" t="s">
        <v>286</v>
      </c>
      <c r="G281" s="12">
        <v>2640</v>
      </c>
      <c r="H281" s="12" t="s">
        <v>102</v>
      </c>
      <c r="I281" s="12"/>
      <c r="J281" s="12"/>
      <c r="K281" s="12" t="s">
        <v>102</v>
      </c>
      <c r="L281" s="12"/>
      <c r="M281" s="12" t="s">
        <v>102</v>
      </c>
      <c r="N281" s="12"/>
      <c r="O281" s="12" t="s">
        <v>102</v>
      </c>
      <c r="P281" s="12"/>
      <c r="Q281" s="12" t="s">
        <v>509</v>
      </c>
      <c r="R281" s="12" t="s">
        <v>102</v>
      </c>
      <c r="S281" s="12"/>
      <c r="T281" s="12" t="s">
        <v>102</v>
      </c>
      <c r="U281" s="12"/>
      <c r="V281" s="12"/>
      <c r="W281" s="12" t="s">
        <v>102</v>
      </c>
      <c r="X281" s="12"/>
      <c r="Y281" s="12"/>
      <c r="Z281" s="40">
        <f>SUM(U281:Y281)</f>
        <v>0</v>
      </c>
      <c r="AA281" s="40">
        <f>SUM(H281:Y281)</f>
        <v>0</v>
      </c>
    </row>
    <row r="282" spans="1:27" ht="17.100000000000001" customHeight="1" x14ac:dyDescent="0.2">
      <c r="A282" s="38">
        <f t="shared" si="4"/>
        <v>0</v>
      </c>
      <c r="B282" s="5">
        <v>275</v>
      </c>
      <c r="C282" s="5">
        <v>275</v>
      </c>
      <c r="D282" s="5">
        <f>RANK(Z282,Z:Z)</f>
        <v>121</v>
      </c>
      <c r="E282" s="32" t="s">
        <v>443</v>
      </c>
      <c r="F282" s="32" t="s">
        <v>526</v>
      </c>
      <c r="G282" s="12">
        <v>2641</v>
      </c>
      <c r="H282" s="12" t="s">
        <v>102</v>
      </c>
      <c r="I282" s="12"/>
      <c r="J282" s="12"/>
      <c r="K282" s="12" t="s">
        <v>102</v>
      </c>
      <c r="L282" s="12"/>
      <c r="M282" s="12" t="s">
        <v>102</v>
      </c>
      <c r="N282" s="12"/>
      <c r="O282" s="12" t="s">
        <v>102</v>
      </c>
      <c r="P282" s="12"/>
      <c r="Q282" s="12" t="s">
        <v>509</v>
      </c>
      <c r="R282" s="12" t="s">
        <v>102</v>
      </c>
      <c r="S282" s="12"/>
      <c r="T282" s="12" t="s">
        <v>102</v>
      </c>
      <c r="U282" s="12"/>
      <c r="V282" s="12"/>
      <c r="W282" s="12" t="s">
        <v>102</v>
      </c>
      <c r="X282" s="12"/>
      <c r="Y282" s="12"/>
      <c r="Z282" s="40">
        <f>SUM(U282:Y282)</f>
        <v>0</v>
      </c>
      <c r="AA282" s="40">
        <f>SUM(H282:Y282)</f>
        <v>0</v>
      </c>
    </row>
    <row r="283" spans="1:27" ht="17.100000000000001" customHeight="1" x14ac:dyDescent="0.2">
      <c r="A283" s="38">
        <f t="shared" si="4"/>
        <v>0</v>
      </c>
      <c r="B283" s="5">
        <v>276</v>
      </c>
      <c r="C283" s="5">
        <v>276</v>
      </c>
      <c r="D283" s="5">
        <f>RANK(Z283,Z:Z)</f>
        <v>121</v>
      </c>
      <c r="E283" s="32" t="s">
        <v>446</v>
      </c>
      <c r="F283" s="32" t="s">
        <v>286</v>
      </c>
      <c r="G283" s="12">
        <v>2680</v>
      </c>
      <c r="H283" s="12" t="s">
        <v>102</v>
      </c>
      <c r="I283" s="12"/>
      <c r="J283" s="12"/>
      <c r="K283" s="12" t="s">
        <v>102</v>
      </c>
      <c r="L283" s="12"/>
      <c r="M283" s="12" t="s">
        <v>102</v>
      </c>
      <c r="N283" s="12"/>
      <c r="O283" s="12" t="s">
        <v>102</v>
      </c>
      <c r="P283" s="12"/>
      <c r="Q283" s="12" t="s">
        <v>509</v>
      </c>
      <c r="R283" s="12" t="s">
        <v>102</v>
      </c>
      <c r="S283" s="12"/>
      <c r="T283" s="12" t="s">
        <v>102</v>
      </c>
      <c r="U283" s="12"/>
      <c r="V283" s="12"/>
      <c r="W283" s="12" t="s">
        <v>102</v>
      </c>
      <c r="X283" s="12"/>
      <c r="Y283" s="12"/>
      <c r="Z283" s="40">
        <f>SUM(U283:Y283)</f>
        <v>0</v>
      </c>
      <c r="AA283" s="40">
        <f>SUM(H283:Y283)</f>
        <v>0</v>
      </c>
    </row>
    <row r="284" spans="1:27" ht="17.100000000000001" customHeight="1" x14ac:dyDescent="0.2">
      <c r="A284" s="38">
        <f t="shared" ref="A284:A304" si="5">C284-B284</f>
        <v>0</v>
      </c>
      <c r="B284" s="5">
        <v>277</v>
      </c>
      <c r="C284" s="5">
        <v>277</v>
      </c>
      <c r="D284" s="5">
        <f>RANK(Z284,Z:Z)</f>
        <v>121</v>
      </c>
      <c r="E284" s="32" t="s">
        <v>447</v>
      </c>
      <c r="F284" s="32" t="s">
        <v>220</v>
      </c>
      <c r="G284" s="12">
        <v>2677</v>
      </c>
      <c r="H284" s="12" t="s">
        <v>102</v>
      </c>
      <c r="I284" s="12"/>
      <c r="J284" s="12"/>
      <c r="K284" s="12" t="s">
        <v>102</v>
      </c>
      <c r="L284" s="12"/>
      <c r="M284" s="12" t="s">
        <v>102</v>
      </c>
      <c r="N284" s="12"/>
      <c r="O284" s="12" t="s">
        <v>102</v>
      </c>
      <c r="P284" s="12"/>
      <c r="Q284" s="12" t="s">
        <v>509</v>
      </c>
      <c r="R284" s="12" t="s">
        <v>102</v>
      </c>
      <c r="S284" s="12"/>
      <c r="T284" s="12" t="s">
        <v>102</v>
      </c>
      <c r="U284" s="12"/>
      <c r="V284" s="12"/>
      <c r="W284" s="12" t="s">
        <v>102</v>
      </c>
      <c r="X284" s="12"/>
      <c r="Y284" s="12"/>
      <c r="Z284" s="40">
        <f>SUM(U284:Y284)</f>
        <v>0</v>
      </c>
      <c r="AA284" s="40">
        <f>SUM(H284:Y284)</f>
        <v>0</v>
      </c>
    </row>
    <row r="285" spans="1:27" ht="17.100000000000001" customHeight="1" x14ac:dyDescent="0.2">
      <c r="A285" s="38">
        <f t="shared" si="5"/>
        <v>0</v>
      </c>
      <c r="B285" s="5">
        <v>278</v>
      </c>
      <c r="C285" s="5">
        <v>278</v>
      </c>
      <c r="D285" s="5">
        <f>RANK(Z285,Z:Z)</f>
        <v>121</v>
      </c>
      <c r="E285" s="32" t="s">
        <v>448</v>
      </c>
      <c r="F285" s="32" t="s">
        <v>220</v>
      </c>
      <c r="G285" s="12">
        <v>2671</v>
      </c>
      <c r="H285" s="12" t="s">
        <v>102</v>
      </c>
      <c r="I285" s="12"/>
      <c r="J285" s="12"/>
      <c r="K285" s="12" t="s">
        <v>102</v>
      </c>
      <c r="L285" s="12"/>
      <c r="M285" s="12" t="s">
        <v>102</v>
      </c>
      <c r="N285" s="12"/>
      <c r="O285" s="12" t="s">
        <v>102</v>
      </c>
      <c r="P285" s="12"/>
      <c r="Q285" s="12" t="s">
        <v>509</v>
      </c>
      <c r="R285" s="12" t="s">
        <v>102</v>
      </c>
      <c r="S285" s="12"/>
      <c r="T285" s="12" t="s">
        <v>102</v>
      </c>
      <c r="U285" s="12"/>
      <c r="V285" s="12"/>
      <c r="W285" s="12" t="s">
        <v>102</v>
      </c>
      <c r="X285" s="12"/>
      <c r="Y285" s="12"/>
      <c r="Z285" s="40">
        <f>SUM(U285:Y285)</f>
        <v>0</v>
      </c>
      <c r="AA285" s="40">
        <f>SUM(H285:Y285)</f>
        <v>0</v>
      </c>
    </row>
    <row r="286" spans="1:27" ht="17.100000000000001" customHeight="1" x14ac:dyDescent="0.2">
      <c r="A286" s="38">
        <f t="shared" si="5"/>
        <v>0</v>
      </c>
      <c r="B286" s="5">
        <v>279</v>
      </c>
      <c r="C286" s="5">
        <v>279</v>
      </c>
      <c r="D286" s="5">
        <f>RANK(Z286,Z:Z)</f>
        <v>121</v>
      </c>
      <c r="E286" s="32" t="s">
        <v>450</v>
      </c>
      <c r="F286" s="32" t="s">
        <v>277</v>
      </c>
      <c r="G286" s="12">
        <v>2670</v>
      </c>
      <c r="H286" s="12" t="s">
        <v>102</v>
      </c>
      <c r="I286" s="12"/>
      <c r="J286" s="12"/>
      <c r="K286" s="12" t="s">
        <v>102</v>
      </c>
      <c r="L286" s="12"/>
      <c r="M286" s="12" t="s">
        <v>102</v>
      </c>
      <c r="N286" s="12"/>
      <c r="O286" s="12" t="s">
        <v>102</v>
      </c>
      <c r="P286" s="12"/>
      <c r="Q286" s="12" t="s">
        <v>509</v>
      </c>
      <c r="R286" s="12" t="s">
        <v>102</v>
      </c>
      <c r="S286" s="12"/>
      <c r="T286" s="12" t="s">
        <v>102</v>
      </c>
      <c r="U286" s="12"/>
      <c r="V286" s="12"/>
      <c r="W286" s="12" t="s">
        <v>102</v>
      </c>
      <c r="X286" s="12"/>
      <c r="Y286" s="12"/>
      <c r="Z286" s="40">
        <f>SUM(U286:Y286)</f>
        <v>0</v>
      </c>
      <c r="AA286" s="40">
        <f>SUM(H286:Y286)</f>
        <v>0</v>
      </c>
    </row>
    <row r="287" spans="1:27" ht="17.100000000000001" customHeight="1" x14ac:dyDescent="0.2">
      <c r="A287" s="38">
        <f t="shared" si="5"/>
        <v>0</v>
      </c>
      <c r="B287" s="5">
        <v>280</v>
      </c>
      <c r="C287" s="5">
        <v>280</v>
      </c>
      <c r="D287" s="5">
        <f>RANK(Z287,Z:Z)</f>
        <v>121</v>
      </c>
      <c r="E287" s="32" t="s">
        <v>451</v>
      </c>
      <c r="F287" s="49" t="s">
        <v>277</v>
      </c>
      <c r="G287" s="12">
        <v>2668</v>
      </c>
      <c r="H287" s="12" t="s">
        <v>102</v>
      </c>
      <c r="I287" s="12"/>
      <c r="J287" s="12"/>
      <c r="K287" s="12" t="s">
        <v>102</v>
      </c>
      <c r="L287" s="12"/>
      <c r="M287" s="12" t="s">
        <v>102</v>
      </c>
      <c r="N287" s="12"/>
      <c r="O287" s="12" t="s">
        <v>102</v>
      </c>
      <c r="P287" s="12"/>
      <c r="Q287" s="12" t="s">
        <v>509</v>
      </c>
      <c r="R287" s="12" t="s">
        <v>102</v>
      </c>
      <c r="S287" s="12"/>
      <c r="T287" s="12" t="s">
        <v>102</v>
      </c>
      <c r="U287" s="12"/>
      <c r="V287" s="12"/>
      <c r="W287" s="12" t="s">
        <v>102</v>
      </c>
      <c r="X287" s="12"/>
      <c r="Y287" s="12"/>
      <c r="Z287" s="40">
        <f>SUM(U287:Y287)</f>
        <v>0</v>
      </c>
      <c r="AA287" s="40">
        <f>SUM(H287:Y287)</f>
        <v>0</v>
      </c>
    </row>
    <row r="288" spans="1:27" ht="17.100000000000001" customHeight="1" x14ac:dyDescent="0.2">
      <c r="A288" s="38">
        <f t="shared" si="5"/>
        <v>0</v>
      </c>
      <c r="B288" s="5">
        <v>281</v>
      </c>
      <c r="C288" s="5">
        <v>281</v>
      </c>
      <c r="D288" s="5">
        <f>RANK(Z288,Z:Z)</f>
        <v>121</v>
      </c>
      <c r="E288" s="32" t="s">
        <v>385</v>
      </c>
      <c r="F288" s="32" t="s">
        <v>68</v>
      </c>
      <c r="G288" s="12">
        <v>1006</v>
      </c>
      <c r="H288" s="12" t="s">
        <v>102</v>
      </c>
      <c r="I288" s="12"/>
      <c r="J288" s="12"/>
      <c r="K288" s="12" t="s">
        <v>102</v>
      </c>
      <c r="L288" s="12"/>
      <c r="M288" s="12" t="s">
        <v>102</v>
      </c>
      <c r="N288" s="12"/>
      <c r="O288" s="12" t="s">
        <v>102</v>
      </c>
      <c r="P288" s="12"/>
      <c r="Q288" s="12" t="s">
        <v>509</v>
      </c>
      <c r="R288" s="12" t="s">
        <v>102</v>
      </c>
      <c r="S288" s="12"/>
      <c r="T288" s="12" t="s">
        <v>102</v>
      </c>
      <c r="U288" s="12"/>
      <c r="V288" s="12"/>
      <c r="W288" s="12" t="s">
        <v>102</v>
      </c>
      <c r="X288" s="12"/>
      <c r="Y288" s="12"/>
      <c r="Z288" s="40">
        <f>SUM(U288:Y288)</f>
        <v>0</v>
      </c>
      <c r="AA288" s="40">
        <f>SUM(H288:Y288)</f>
        <v>0</v>
      </c>
    </row>
    <row r="289" spans="1:27" ht="17.100000000000001" customHeight="1" x14ac:dyDescent="0.2">
      <c r="A289" s="38">
        <f t="shared" si="5"/>
        <v>0</v>
      </c>
      <c r="B289" s="5">
        <v>282</v>
      </c>
      <c r="C289" s="5">
        <v>282</v>
      </c>
      <c r="D289" s="5">
        <f>RANK(Z289,Z:Z)</f>
        <v>121</v>
      </c>
      <c r="E289" s="32" t="s">
        <v>483</v>
      </c>
      <c r="F289" s="32" t="s">
        <v>223</v>
      </c>
      <c r="G289" s="12">
        <v>2014</v>
      </c>
      <c r="H289" s="12"/>
      <c r="I289" s="12"/>
      <c r="J289" s="12"/>
      <c r="K289" s="12" t="s">
        <v>102</v>
      </c>
      <c r="L289" s="12"/>
      <c r="M289" s="12" t="s">
        <v>102</v>
      </c>
      <c r="N289" s="12"/>
      <c r="O289" s="12" t="s">
        <v>102</v>
      </c>
      <c r="P289" s="12"/>
      <c r="Q289" s="12" t="s">
        <v>509</v>
      </c>
      <c r="R289" s="12" t="s">
        <v>102</v>
      </c>
      <c r="S289" s="12"/>
      <c r="T289" s="12" t="s">
        <v>102</v>
      </c>
      <c r="U289" s="12"/>
      <c r="V289" s="12"/>
      <c r="W289" s="12" t="s">
        <v>102</v>
      </c>
      <c r="X289" s="12"/>
      <c r="Y289" s="12"/>
      <c r="Z289" s="40">
        <f>SUM(U289:Y289)</f>
        <v>0</v>
      </c>
      <c r="AA289" s="40">
        <f>SUM(H289:Y289)</f>
        <v>0</v>
      </c>
    </row>
    <row r="290" spans="1:27" ht="17.100000000000001" customHeight="1" x14ac:dyDescent="0.2">
      <c r="A290" s="38">
        <f t="shared" si="5"/>
        <v>0</v>
      </c>
      <c r="B290" s="5">
        <v>283</v>
      </c>
      <c r="C290" s="5">
        <v>283</v>
      </c>
      <c r="D290" s="5">
        <f>RANK(Z290,Z:Z)</f>
        <v>121</v>
      </c>
      <c r="E290" s="32" t="s">
        <v>518</v>
      </c>
      <c r="F290" s="32" t="s">
        <v>460</v>
      </c>
      <c r="G290" s="12">
        <v>28</v>
      </c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 t="s">
        <v>102</v>
      </c>
      <c r="X290" s="12"/>
      <c r="Y290" s="12"/>
      <c r="Z290" s="40">
        <f>SUM(U290:Y290)</f>
        <v>0</v>
      </c>
      <c r="AA290" s="40">
        <f>SUM(H290:Y290)</f>
        <v>0</v>
      </c>
    </row>
    <row r="291" spans="1:27" ht="17.100000000000001" customHeight="1" x14ac:dyDescent="0.2">
      <c r="A291" s="38">
        <f t="shared" si="5"/>
        <v>0</v>
      </c>
      <c r="B291" s="5">
        <v>284</v>
      </c>
      <c r="C291" s="5">
        <v>284</v>
      </c>
      <c r="D291" s="5">
        <f>RANK(Z291,Z:Z)</f>
        <v>121</v>
      </c>
      <c r="E291" s="32" t="s">
        <v>524</v>
      </c>
      <c r="F291" s="32" t="s">
        <v>279</v>
      </c>
      <c r="G291" s="12">
        <v>1430</v>
      </c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 t="s">
        <v>102</v>
      </c>
      <c r="X291" s="12"/>
      <c r="Y291" s="12"/>
      <c r="Z291" s="40">
        <f>SUM(U291:Y291)</f>
        <v>0</v>
      </c>
      <c r="AA291" s="40">
        <f>SUM(H291:Y291)</f>
        <v>0</v>
      </c>
    </row>
    <row r="292" spans="1:27" ht="17.100000000000001" customHeight="1" x14ac:dyDescent="0.2">
      <c r="A292" s="38">
        <f t="shared" si="5"/>
        <v>0</v>
      </c>
      <c r="B292" s="5">
        <v>285</v>
      </c>
      <c r="C292" s="5">
        <v>285</v>
      </c>
      <c r="D292" s="5">
        <f>RANK(Z292,Z:Z)</f>
        <v>121</v>
      </c>
      <c r="E292" s="32" t="s">
        <v>525</v>
      </c>
      <c r="F292" s="32" t="s">
        <v>279</v>
      </c>
      <c r="G292" s="12">
        <v>1458</v>
      </c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 t="s">
        <v>102</v>
      </c>
      <c r="X292" s="12"/>
      <c r="Y292" s="12"/>
      <c r="Z292" s="40">
        <f>SUM(U292:Y292)</f>
        <v>0</v>
      </c>
      <c r="AA292" s="40">
        <f>SUM(H292:Y292)</f>
        <v>0</v>
      </c>
    </row>
    <row r="293" spans="1:27" ht="17.100000000000001" customHeight="1" x14ac:dyDescent="0.2">
      <c r="A293" s="38">
        <f t="shared" si="5"/>
        <v>0</v>
      </c>
      <c r="B293" s="5">
        <v>286</v>
      </c>
      <c r="C293" s="5">
        <v>286</v>
      </c>
      <c r="D293" s="5">
        <f>RANK(Z293,Z:Z)</f>
        <v>121</v>
      </c>
      <c r="E293" s="32" t="s">
        <v>527</v>
      </c>
      <c r="F293" s="32" t="s">
        <v>480</v>
      </c>
      <c r="G293" s="12">
        <v>1821</v>
      </c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 t="s">
        <v>102</v>
      </c>
      <c r="X293" s="12"/>
      <c r="Y293" s="12"/>
      <c r="Z293" s="40">
        <f>SUM(U293:Y293)</f>
        <v>0</v>
      </c>
      <c r="AA293" s="40">
        <f>SUM(H293:Y293)</f>
        <v>0</v>
      </c>
    </row>
    <row r="294" spans="1:27" ht="17.100000000000001" customHeight="1" x14ac:dyDescent="0.2">
      <c r="A294" s="38">
        <f t="shared" si="5"/>
        <v>0</v>
      </c>
      <c r="B294" s="5">
        <v>287</v>
      </c>
      <c r="C294" s="5">
        <v>287</v>
      </c>
      <c r="D294" s="5">
        <f>RANK(Z294,Z:Z)</f>
        <v>121</v>
      </c>
      <c r="E294" s="32" t="s">
        <v>528</v>
      </c>
      <c r="F294" s="32" t="s">
        <v>526</v>
      </c>
      <c r="G294" s="12">
        <v>2243</v>
      </c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 t="s">
        <v>102</v>
      </c>
      <c r="X294" s="12"/>
      <c r="Y294" s="12"/>
      <c r="Z294" s="40">
        <f>SUM(U294:Y294)</f>
        <v>0</v>
      </c>
      <c r="AA294" s="40">
        <f>SUM(H294:Y294)</f>
        <v>0</v>
      </c>
    </row>
    <row r="295" spans="1:27" ht="17.100000000000001" customHeight="1" x14ac:dyDescent="0.2">
      <c r="A295" s="38">
        <f t="shared" si="5"/>
        <v>0</v>
      </c>
      <c r="B295" s="5">
        <v>288</v>
      </c>
      <c r="C295" s="5">
        <v>288</v>
      </c>
      <c r="D295" s="5">
        <f>RANK(Z295,Z:Z)</f>
        <v>121</v>
      </c>
      <c r="E295" s="32" t="s">
        <v>533</v>
      </c>
      <c r="F295" s="32" t="s">
        <v>399</v>
      </c>
      <c r="G295" s="12">
        <v>2716</v>
      </c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 t="s">
        <v>102</v>
      </c>
      <c r="X295" s="12"/>
      <c r="Y295" s="12"/>
      <c r="Z295" s="40">
        <f>SUM(U295:Y295)</f>
        <v>0</v>
      </c>
      <c r="AA295" s="40">
        <f>SUM(H295:Y295)</f>
        <v>0</v>
      </c>
    </row>
    <row r="296" spans="1:27" ht="17.100000000000001" customHeight="1" x14ac:dyDescent="0.2">
      <c r="A296" s="38">
        <f t="shared" si="5"/>
        <v>0</v>
      </c>
      <c r="B296" s="5">
        <v>289</v>
      </c>
      <c r="C296" s="5">
        <v>289</v>
      </c>
      <c r="D296" s="5">
        <f>RANK(Z296,Z:Z)</f>
        <v>121</v>
      </c>
      <c r="E296" s="32" t="s">
        <v>534</v>
      </c>
      <c r="F296" s="32" t="s">
        <v>93</v>
      </c>
      <c r="G296" s="12">
        <v>2715</v>
      </c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 t="s">
        <v>102</v>
      </c>
      <c r="X296" s="12"/>
      <c r="Y296" s="12"/>
      <c r="Z296" s="40">
        <f>SUM(U296:Y296)</f>
        <v>0</v>
      </c>
      <c r="AA296" s="40">
        <f>SUM(H296:Y296)</f>
        <v>0</v>
      </c>
    </row>
    <row r="297" spans="1:27" ht="17.100000000000001" customHeight="1" x14ac:dyDescent="0.2">
      <c r="A297" s="38">
        <f t="shared" si="5"/>
        <v>0</v>
      </c>
      <c r="B297" s="5">
        <v>290</v>
      </c>
      <c r="C297" s="5">
        <v>290</v>
      </c>
      <c r="D297" s="5">
        <f>RANK(Z297,Z:Z)</f>
        <v>121</v>
      </c>
      <c r="E297" s="32" t="s">
        <v>536</v>
      </c>
      <c r="F297" s="32" t="s">
        <v>279</v>
      </c>
      <c r="G297" s="12">
        <v>2713</v>
      </c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 t="s">
        <v>102</v>
      </c>
      <c r="X297" s="12"/>
      <c r="Y297" s="12"/>
      <c r="Z297" s="40">
        <f>SUM(U297:Y297)</f>
        <v>0</v>
      </c>
      <c r="AA297" s="40">
        <f>SUM(H297:Y297)</f>
        <v>0</v>
      </c>
    </row>
    <row r="298" spans="1:27" ht="17.100000000000001" customHeight="1" x14ac:dyDescent="0.2">
      <c r="A298" s="38">
        <f t="shared" si="5"/>
        <v>0</v>
      </c>
      <c r="B298" s="5">
        <v>291</v>
      </c>
      <c r="C298" s="5">
        <v>291</v>
      </c>
      <c r="D298" s="5">
        <f>RANK(Z298,Z:Z)</f>
        <v>121</v>
      </c>
      <c r="E298" s="32" t="s">
        <v>544</v>
      </c>
      <c r="F298" s="32" t="s">
        <v>273</v>
      </c>
      <c r="G298" s="12">
        <v>2704</v>
      </c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 t="s">
        <v>102</v>
      </c>
      <c r="X298" s="12"/>
      <c r="Y298" s="12"/>
      <c r="Z298" s="40">
        <f>SUM(U298:Y298)</f>
        <v>0</v>
      </c>
      <c r="AA298" s="40">
        <f>SUM(H298:Y298)</f>
        <v>0</v>
      </c>
    </row>
    <row r="299" spans="1:27" ht="17.100000000000001" customHeight="1" x14ac:dyDescent="0.2">
      <c r="A299" s="38">
        <f t="shared" si="5"/>
        <v>0</v>
      </c>
      <c r="B299" s="5">
        <v>292</v>
      </c>
      <c r="C299" s="5">
        <v>292</v>
      </c>
      <c r="D299" s="5">
        <f>RANK(Z299,Z:Z)</f>
        <v>121</v>
      </c>
      <c r="E299" s="32" t="s">
        <v>545</v>
      </c>
      <c r="F299" s="32" t="s">
        <v>68</v>
      </c>
      <c r="G299" s="12">
        <v>2702</v>
      </c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 t="s">
        <v>102</v>
      </c>
      <c r="X299" s="12"/>
      <c r="Y299" s="12"/>
      <c r="Z299" s="40">
        <f>SUM(U299:Y299)</f>
        <v>0</v>
      </c>
      <c r="AA299" s="40">
        <f>SUM(H299:Y299)</f>
        <v>0</v>
      </c>
    </row>
    <row r="300" spans="1:27" ht="17.100000000000001" customHeight="1" x14ac:dyDescent="0.2">
      <c r="A300" s="38">
        <f t="shared" si="5"/>
        <v>0</v>
      </c>
      <c r="B300" s="5">
        <v>293</v>
      </c>
      <c r="C300" s="5">
        <v>293</v>
      </c>
      <c r="D300" s="5">
        <f>RANK(Z300,Z:Z)</f>
        <v>121</v>
      </c>
      <c r="E300" s="32" t="s">
        <v>552</v>
      </c>
      <c r="F300" s="32" t="s">
        <v>399</v>
      </c>
      <c r="G300" s="12">
        <v>2574</v>
      </c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 t="s">
        <v>102</v>
      </c>
      <c r="X300" s="12"/>
      <c r="Y300" s="12"/>
      <c r="Z300" s="40">
        <f>SUM(U300:Y300)</f>
        <v>0</v>
      </c>
      <c r="AA300" s="40">
        <f>SUM(H300:Y300)</f>
        <v>0</v>
      </c>
    </row>
    <row r="301" spans="1:27" ht="17.100000000000001" customHeight="1" x14ac:dyDescent="0.2">
      <c r="A301" s="38">
        <f t="shared" si="5"/>
        <v>0</v>
      </c>
      <c r="B301" s="5">
        <v>294</v>
      </c>
      <c r="C301" s="5">
        <v>294</v>
      </c>
      <c r="D301" s="5">
        <f>RANK(Z301,Z:Z)</f>
        <v>121</v>
      </c>
      <c r="E301" s="32" t="s">
        <v>490</v>
      </c>
      <c r="F301" s="32" t="s">
        <v>400</v>
      </c>
      <c r="G301" s="12">
        <v>2699</v>
      </c>
      <c r="H301" s="12"/>
      <c r="I301" s="12"/>
      <c r="J301" s="12"/>
      <c r="K301" s="12" t="s">
        <v>102</v>
      </c>
      <c r="L301" s="12"/>
      <c r="M301" s="12" t="s">
        <v>102</v>
      </c>
      <c r="N301" s="12"/>
      <c r="O301" s="12" t="s">
        <v>102</v>
      </c>
      <c r="P301" s="12"/>
      <c r="Q301" s="12" t="s">
        <v>509</v>
      </c>
      <c r="R301" s="12" t="s">
        <v>102</v>
      </c>
      <c r="S301" s="12"/>
      <c r="T301" s="12" t="s">
        <v>102</v>
      </c>
      <c r="U301" s="12"/>
      <c r="V301" s="12"/>
      <c r="W301" s="12" t="s">
        <v>102</v>
      </c>
      <c r="X301" s="12"/>
      <c r="Y301" s="12"/>
      <c r="Z301" s="40">
        <f>SUM(U301:Y301)</f>
        <v>0</v>
      </c>
      <c r="AA301" s="40">
        <f>SUM(H301:Y301)</f>
        <v>0</v>
      </c>
    </row>
    <row r="302" spans="1:27" ht="17.100000000000001" customHeight="1" x14ac:dyDescent="0.2">
      <c r="A302" s="38">
        <f t="shared" si="5"/>
        <v>0</v>
      </c>
      <c r="B302" s="5">
        <v>295</v>
      </c>
      <c r="C302" s="5">
        <v>295</v>
      </c>
      <c r="D302" s="5">
        <f>RANK(Z302,Z:Z)</f>
        <v>121</v>
      </c>
      <c r="E302" s="32" t="s">
        <v>304</v>
      </c>
      <c r="F302" s="32" t="s">
        <v>526</v>
      </c>
      <c r="G302" s="12">
        <v>2591</v>
      </c>
      <c r="H302" s="12" t="s">
        <v>102</v>
      </c>
      <c r="I302" s="12"/>
      <c r="J302" s="12"/>
      <c r="K302" s="12" t="s">
        <v>102</v>
      </c>
      <c r="L302" s="12"/>
      <c r="M302" s="12" t="s">
        <v>102</v>
      </c>
      <c r="N302" s="12"/>
      <c r="O302" s="12" t="s">
        <v>102</v>
      </c>
      <c r="P302" s="12"/>
      <c r="Q302" s="12" t="s">
        <v>509</v>
      </c>
      <c r="R302" s="12" t="s">
        <v>102</v>
      </c>
      <c r="S302" s="12"/>
      <c r="T302" s="12" t="s">
        <v>102</v>
      </c>
      <c r="U302" s="12"/>
      <c r="V302" s="12"/>
      <c r="W302" s="12" t="s">
        <v>102</v>
      </c>
      <c r="X302" s="12"/>
      <c r="Y302" s="12"/>
      <c r="Z302" s="40">
        <f>SUM(U302:Y302)</f>
        <v>0</v>
      </c>
      <c r="AA302" s="40">
        <f>SUM(H302:Y302)</f>
        <v>0</v>
      </c>
    </row>
    <row r="303" spans="1:27" ht="17.100000000000001" customHeight="1" x14ac:dyDescent="0.2">
      <c r="A303" s="38">
        <f t="shared" si="5"/>
        <v>0</v>
      </c>
      <c r="B303" s="5">
        <v>296</v>
      </c>
      <c r="C303" s="5">
        <v>296</v>
      </c>
      <c r="D303" s="5">
        <f>RANK(Z303,Z:Z)</f>
        <v>121</v>
      </c>
      <c r="E303" s="32" t="s">
        <v>553</v>
      </c>
      <c r="F303" s="32" t="s">
        <v>336</v>
      </c>
      <c r="G303" s="12">
        <v>2618</v>
      </c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 t="s">
        <v>102</v>
      </c>
      <c r="X303" s="12"/>
      <c r="Y303" s="12"/>
      <c r="Z303" s="40">
        <f>SUM(U303:Y303)</f>
        <v>0</v>
      </c>
      <c r="AA303" s="40">
        <f>SUM(H303:Y303)</f>
        <v>0</v>
      </c>
    </row>
    <row r="304" spans="1:27" ht="17.100000000000001" customHeight="1" x14ac:dyDescent="0.2">
      <c r="A304" s="38">
        <f t="shared" si="5"/>
        <v>0</v>
      </c>
      <c r="B304" s="5">
        <v>297</v>
      </c>
      <c r="C304" s="5">
        <v>297</v>
      </c>
      <c r="D304" s="5">
        <f>RANK(Z304,Z:Z)</f>
        <v>121</v>
      </c>
      <c r="E304" s="32" t="s">
        <v>356</v>
      </c>
      <c r="F304" s="32" t="s">
        <v>526</v>
      </c>
      <c r="G304" s="12">
        <v>2635</v>
      </c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 t="s">
        <v>102</v>
      </c>
      <c r="X304" s="12"/>
      <c r="Y304" s="12"/>
      <c r="Z304" s="40">
        <f>SUM(U304:Y304)</f>
        <v>0</v>
      </c>
      <c r="AA304" s="40">
        <f>SUM(H304:Y304)</f>
        <v>0</v>
      </c>
    </row>
    <row r="305" spans="1:27" ht="17.100000000000001" customHeight="1" x14ac:dyDescent="0.2">
      <c r="A305" s="38"/>
      <c r="B305" s="53"/>
      <c r="C305" s="53"/>
      <c r="D305" s="53"/>
      <c r="E305" s="54"/>
      <c r="F305" s="54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6"/>
    </row>
  </sheetData>
  <sortState xmlns:xlrd2="http://schemas.microsoft.com/office/spreadsheetml/2017/richdata2" ref="B8:AA304">
    <sortCondition descending="1" ref="AA8:AA304"/>
    <sortCondition ref="D8:D304"/>
  </sortState>
  <mergeCells count="6">
    <mergeCell ref="H6:I6"/>
    <mergeCell ref="W6:X6"/>
    <mergeCell ref="Q6:R6"/>
    <mergeCell ref="O6:P6"/>
    <mergeCell ref="M6:N6"/>
    <mergeCell ref="K6:L6"/>
  </mergeCells>
  <phoneticPr fontId="0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53" fitToHeight="0" orientation="landscape" r:id="rId1"/>
  <headerFooter alignWithMargins="0">
    <oddFooter>&amp;RPágina &amp;P de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05" id="{581AEA39-3073-4CFD-AAE4-5B3B3E0967F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A8:A170</xm:sqref>
        </x14:conditionalFormatting>
        <x14:conditionalFormatting xmlns:xm="http://schemas.microsoft.com/office/excel/2006/main">
          <x14:cfRule type="iconSet" priority="24" id="{53993688-5D7B-420C-9501-E3FE4B4FA6C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A171</xm:sqref>
        </x14:conditionalFormatting>
        <x14:conditionalFormatting xmlns:xm="http://schemas.microsoft.com/office/excel/2006/main">
          <x14:cfRule type="iconSet" priority="199" id="{57EC6799-3111-42B9-887C-723D2DF5931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A172:A175</xm:sqref>
        </x14:conditionalFormatting>
        <x14:conditionalFormatting xmlns:xm="http://schemas.microsoft.com/office/excel/2006/main">
          <x14:cfRule type="iconSet" priority="22" id="{CBCE26FA-22E4-49F4-AEC8-6BFAF490940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A176</xm:sqref>
        </x14:conditionalFormatting>
        <x14:conditionalFormatting xmlns:xm="http://schemas.microsoft.com/office/excel/2006/main">
          <x14:cfRule type="iconSet" priority="134" id="{E8D0DA4E-E4A7-46D6-BFB6-B1FDF6BB031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A177</xm:sqref>
        </x14:conditionalFormatting>
        <x14:conditionalFormatting xmlns:xm="http://schemas.microsoft.com/office/excel/2006/main">
          <x14:cfRule type="iconSet" priority="17" id="{1329BFF7-0D41-4D1D-9FAD-217BC2666AE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A178</xm:sqref>
        </x14:conditionalFormatting>
        <x14:conditionalFormatting xmlns:xm="http://schemas.microsoft.com/office/excel/2006/main">
          <x14:cfRule type="iconSet" priority="172" id="{F6C7DA9C-D0CB-4F63-AACA-E7C38FAB9F5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A179:A214</xm:sqref>
        </x14:conditionalFormatting>
        <x14:conditionalFormatting xmlns:xm="http://schemas.microsoft.com/office/excel/2006/main">
          <x14:cfRule type="iconSet" priority="206" id="{B013D3F5-0176-4BC7-B7A8-657AC182AC8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A215:A271</xm:sqref>
        </x14:conditionalFormatting>
        <x14:conditionalFormatting xmlns:xm="http://schemas.microsoft.com/office/excel/2006/main">
          <x14:cfRule type="iconSet" priority="218" id="{0258A4F3-631E-424D-8E6E-D85837D86B4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A272:A304</xm:sqref>
        </x14:conditionalFormatting>
        <x14:conditionalFormatting xmlns:xm="http://schemas.microsoft.com/office/excel/2006/main">
          <x14:cfRule type="iconSet" priority="1" id="{75746A17-3023-4CF2-B285-126B7A40FF0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A305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rgb="FFFFCC66"/>
    <pageSetUpPr fitToPage="1"/>
  </sheetPr>
  <dimension ref="A1:AA53"/>
  <sheetViews>
    <sheetView showGridLines="0" zoomScale="80" zoomScaleNormal="80" workbookViewId="0">
      <pane ySplit="7" topLeftCell="A8" activePane="bottomLeft" state="frozen"/>
      <selection activeCell="E294" sqref="E294"/>
      <selection pane="bottomLeft" activeCell="E294" sqref="E294"/>
    </sheetView>
  </sheetViews>
  <sheetFormatPr defaultColWidth="9.140625" defaultRowHeight="17.100000000000001" customHeight="1" outlineLevelCol="1" x14ac:dyDescent="0.2"/>
  <cols>
    <col min="1" max="1" width="6.42578125" style="1" bestFit="1" customWidth="1"/>
    <col min="2" max="3" width="3.7109375" style="1" bestFit="1" customWidth="1"/>
    <col min="4" max="4" width="4.140625" style="22" bestFit="1" customWidth="1"/>
    <col min="5" max="6" width="25.7109375" style="2" customWidth="1"/>
    <col min="7" max="7" width="11" style="17" bestFit="1" customWidth="1"/>
    <col min="8" max="25" width="8.7109375" style="1" customWidth="1" outlineLevel="1"/>
    <col min="26" max="27" width="6.7109375" style="1" customWidth="1"/>
    <col min="28" max="16384" width="9.140625" style="1"/>
  </cols>
  <sheetData>
    <row r="1" spans="1:27" ht="16.5" customHeight="1" x14ac:dyDescent="0.2">
      <c r="G1" s="2"/>
      <c r="Z1" s="28"/>
      <c r="AA1" s="28"/>
    </row>
    <row r="2" spans="1:27" ht="17.100000000000001" customHeight="1" x14ac:dyDescent="0.2">
      <c r="F2" s="3"/>
      <c r="G2" s="15"/>
    </row>
    <row r="3" spans="1:27" ht="17.100000000000001" customHeight="1" x14ac:dyDescent="0.2">
      <c r="B3" s="9"/>
      <c r="C3" s="9"/>
      <c r="D3" s="6"/>
      <c r="E3" s="24" t="s">
        <v>0</v>
      </c>
      <c r="F3" s="9"/>
      <c r="G3" s="16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7.100000000000001" customHeight="1" x14ac:dyDescent="0.2">
      <c r="B4" s="4"/>
      <c r="C4" s="4"/>
      <c r="E4" s="26"/>
    </row>
    <row r="5" spans="1:27" ht="17.100000000000001" customHeight="1" x14ac:dyDescent="0.2">
      <c r="B5" s="8"/>
      <c r="C5" s="8"/>
      <c r="D5" s="7"/>
      <c r="E5" s="51" t="s">
        <v>568</v>
      </c>
      <c r="F5" s="8"/>
      <c r="G5" s="39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7.100000000000001" customHeight="1" x14ac:dyDescent="0.2">
      <c r="H6" s="57" t="s">
        <v>474</v>
      </c>
      <c r="I6" s="58"/>
      <c r="J6" s="34" t="s">
        <v>473</v>
      </c>
      <c r="K6" s="57" t="s">
        <v>475</v>
      </c>
      <c r="L6" s="58"/>
      <c r="M6" s="57" t="s">
        <v>493</v>
      </c>
      <c r="N6" s="58"/>
      <c r="O6" s="57" t="s">
        <v>506</v>
      </c>
      <c r="P6" s="58"/>
      <c r="Q6" s="57" t="s">
        <v>508</v>
      </c>
      <c r="R6" s="58"/>
      <c r="S6" s="34" t="s">
        <v>511</v>
      </c>
      <c r="T6" s="34" t="s">
        <v>514</v>
      </c>
      <c r="U6" s="34" t="s">
        <v>516</v>
      </c>
      <c r="V6" s="34" t="s">
        <v>517</v>
      </c>
      <c r="W6" s="57" t="s">
        <v>558</v>
      </c>
      <c r="X6" s="58"/>
      <c r="Y6" s="34" t="s">
        <v>566</v>
      </c>
    </row>
    <row r="7" spans="1:27" ht="17.100000000000001" customHeight="1" x14ac:dyDescent="0.2">
      <c r="A7" s="37"/>
      <c r="B7" s="29" t="s">
        <v>4</v>
      </c>
      <c r="C7" s="29" t="s">
        <v>282</v>
      </c>
      <c r="D7" s="31" t="s">
        <v>124</v>
      </c>
      <c r="E7" s="13" t="s">
        <v>1</v>
      </c>
      <c r="F7" s="13" t="s">
        <v>5</v>
      </c>
      <c r="G7" s="18" t="s">
        <v>2</v>
      </c>
      <c r="H7" s="36" t="s">
        <v>377</v>
      </c>
      <c r="I7" s="50" t="s">
        <v>501</v>
      </c>
      <c r="J7" s="50" t="s">
        <v>502</v>
      </c>
      <c r="K7" s="50" t="s">
        <v>476</v>
      </c>
      <c r="L7" s="50" t="s">
        <v>503</v>
      </c>
      <c r="M7" s="50" t="s">
        <v>389</v>
      </c>
      <c r="N7" s="50" t="s">
        <v>504</v>
      </c>
      <c r="O7" s="50" t="s">
        <v>391</v>
      </c>
      <c r="P7" s="50" t="s">
        <v>505</v>
      </c>
      <c r="Q7" s="50" t="s">
        <v>394</v>
      </c>
      <c r="R7" s="50" t="s">
        <v>507</v>
      </c>
      <c r="S7" s="50" t="s">
        <v>512</v>
      </c>
      <c r="T7" s="50" t="s">
        <v>111</v>
      </c>
      <c r="U7" s="50" t="s">
        <v>285</v>
      </c>
      <c r="V7" s="50" t="s">
        <v>556</v>
      </c>
      <c r="W7" s="50" t="s">
        <v>315</v>
      </c>
      <c r="X7" s="50" t="s">
        <v>562</v>
      </c>
      <c r="Y7" s="50" t="s">
        <v>565</v>
      </c>
      <c r="Z7" s="30" t="s">
        <v>124</v>
      </c>
      <c r="AA7" s="30" t="s">
        <v>3</v>
      </c>
    </row>
    <row r="8" spans="1:27" ht="17.100000000000001" customHeight="1" x14ac:dyDescent="0.2">
      <c r="A8" s="38">
        <f t="shared" ref="A8:A41" si="0">C8-B8</f>
        <v>0</v>
      </c>
      <c r="B8" s="5">
        <v>1</v>
      </c>
      <c r="C8" s="5">
        <v>1</v>
      </c>
      <c r="D8" s="5">
        <f t="shared" ref="D8:D50" si="1">RANK(Z8,Z:Z)</f>
        <v>6</v>
      </c>
      <c r="E8" s="33" t="s">
        <v>211</v>
      </c>
      <c r="F8" s="32" t="s">
        <v>278</v>
      </c>
      <c r="G8" s="12">
        <v>2524</v>
      </c>
      <c r="H8" s="12">
        <v>220</v>
      </c>
      <c r="I8" s="12"/>
      <c r="J8" s="12"/>
      <c r="K8" s="12">
        <v>350</v>
      </c>
      <c r="L8" s="12"/>
      <c r="M8" s="12">
        <v>300</v>
      </c>
      <c r="N8" s="12">
        <v>7</v>
      </c>
      <c r="O8" s="12">
        <v>80</v>
      </c>
      <c r="P8" s="12"/>
      <c r="Q8" s="12">
        <v>300</v>
      </c>
      <c r="R8" s="12" t="s">
        <v>102</v>
      </c>
      <c r="S8" s="12"/>
      <c r="T8" s="12">
        <v>420</v>
      </c>
      <c r="U8" s="12"/>
      <c r="V8" s="12"/>
      <c r="W8" s="12">
        <v>180</v>
      </c>
      <c r="X8" s="12"/>
      <c r="Y8" s="12"/>
      <c r="Z8" s="40">
        <f t="shared" ref="Z8:Z53" si="2">SUM(U8:Y8)</f>
        <v>180</v>
      </c>
      <c r="AA8" s="40">
        <f t="shared" ref="AA8:AA53" si="3">SUM(H8:Y8)</f>
        <v>1857</v>
      </c>
    </row>
    <row r="9" spans="1:27" ht="17.100000000000001" customHeight="1" x14ac:dyDescent="0.2">
      <c r="A9" s="38">
        <f t="shared" si="0"/>
        <v>0</v>
      </c>
      <c r="B9" s="5">
        <v>2</v>
      </c>
      <c r="C9" s="5">
        <v>2</v>
      </c>
      <c r="D9" s="5">
        <f t="shared" si="1"/>
        <v>6</v>
      </c>
      <c r="E9" s="33" t="s">
        <v>208</v>
      </c>
      <c r="F9" s="32" t="s">
        <v>9</v>
      </c>
      <c r="G9" s="12">
        <v>2509</v>
      </c>
      <c r="H9" s="12">
        <v>235</v>
      </c>
      <c r="I9" s="12"/>
      <c r="J9" s="12"/>
      <c r="K9" s="12">
        <v>255</v>
      </c>
      <c r="L9" s="12"/>
      <c r="M9" s="12">
        <v>135</v>
      </c>
      <c r="N9" s="12"/>
      <c r="O9" s="12">
        <v>60</v>
      </c>
      <c r="P9" s="12"/>
      <c r="Q9" s="12" t="s">
        <v>509</v>
      </c>
      <c r="R9" s="12" t="s">
        <v>102</v>
      </c>
      <c r="S9" s="12"/>
      <c r="T9" s="12">
        <v>370</v>
      </c>
      <c r="U9" s="12"/>
      <c r="V9" s="12"/>
      <c r="W9" s="12">
        <v>180</v>
      </c>
      <c r="X9" s="12"/>
      <c r="Y9" s="12"/>
      <c r="Z9" s="40">
        <f t="shared" si="2"/>
        <v>180</v>
      </c>
      <c r="AA9" s="40">
        <f t="shared" si="3"/>
        <v>1235</v>
      </c>
    </row>
    <row r="10" spans="1:27" ht="17.100000000000001" customHeight="1" x14ac:dyDescent="0.2">
      <c r="A10" s="38">
        <f t="shared" si="0"/>
        <v>0</v>
      </c>
      <c r="B10" s="5">
        <v>3</v>
      </c>
      <c r="C10" s="5">
        <v>3</v>
      </c>
      <c r="D10" s="5">
        <f t="shared" si="1"/>
        <v>6</v>
      </c>
      <c r="E10" s="35" t="s">
        <v>408</v>
      </c>
      <c r="F10" s="35" t="s">
        <v>399</v>
      </c>
      <c r="G10" s="12">
        <v>2661</v>
      </c>
      <c r="H10" s="12">
        <v>135</v>
      </c>
      <c r="I10" s="12"/>
      <c r="J10" s="12"/>
      <c r="K10" s="12">
        <v>196</v>
      </c>
      <c r="L10" s="12"/>
      <c r="M10" s="12">
        <v>135</v>
      </c>
      <c r="N10" s="12">
        <v>5</v>
      </c>
      <c r="O10" s="12" t="s">
        <v>102</v>
      </c>
      <c r="P10" s="12"/>
      <c r="Q10" s="12">
        <v>220</v>
      </c>
      <c r="R10" s="12" t="s">
        <v>102</v>
      </c>
      <c r="S10" s="12"/>
      <c r="T10" s="12">
        <v>253</v>
      </c>
      <c r="U10" s="12"/>
      <c r="V10" s="12"/>
      <c r="W10" s="12">
        <v>180</v>
      </c>
      <c r="X10" s="12"/>
      <c r="Y10" s="12"/>
      <c r="Z10" s="40">
        <f t="shared" si="2"/>
        <v>180</v>
      </c>
      <c r="AA10" s="40">
        <f t="shared" si="3"/>
        <v>1124</v>
      </c>
    </row>
    <row r="11" spans="1:27" ht="16.5" customHeight="1" x14ac:dyDescent="0.2">
      <c r="A11" s="38">
        <f t="shared" si="0"/>
        <v>0</v>
      </c>
      <c r="B11" s="5">
        <v>4</v>
      </c>
      <c r="C11" s="5">
        <v>4</v>
      </c>
      <c r="D11" s="5">
        <f t="shared" si="1"/>
        <v>5</v>
      </c>
      <c r="E11" s="35" t="s">
        <v>411</v>
      </c>
      <c r="F11" s="35" t="s">
        <v>399</v>
      </c>
      <c r="G11" s="12">
        <v>2664</v>
      </c>
      <c r="H11" s="12">
        <v>300</v>
      </c>
      <c r="I11" s="12"/>
      <c r="J11" s="12"/>
      <c r="K11" s="12">
        <v>183</v>
      </c>
      <c r="L11" s="12"/>
      <c r="M11" s="12">
        <v>180</v>
      </c>
      <c r="N11" s="12">
        <v>3</v>
      </c>
      <c r="O11" s="12" t="s">
        <v>102</v>
      </c>
      <c r="P11" s="12"/>
      <c r="Q11" s="12">
        <v>235</v>
      </c>
      <c r="R11" s="12" t="s">
        <v>102</v>
      </c>
      <c r="S11" s="12"/>
      <c r="T11" s="12" t="s">
        <v>102</v>
      </c>
      <c r="U11" s="12"/>
      <c r="V11" s="12"/>
      <c r="W11" s="12">
        <v>220</v>
      </c>
      <c r="X11" s="12"/>
      <c r="Y11" s="12"/>
      <c r="Z11" s="40">
        <f t="shared" si="2"/>
        <v>220</v>
      </c>
      <c r="AA11" s="40">
        <f t="shared" si="3"/>
        <v>1121</v>
      </c>
    </row>
    <row r="12" spans="1:27" ht="17.100000000000001" customHeight="1" x14ac:dyDescent="0.2">
      <c r="A12" s="38">
        <f t="shared" si="0"/>
        <v>0</v>
      </c>
      <c r="B12" s="5">
        <v>5</v>
      </c>
      <c r="C12" s="5">
        <v>5</v>
      </c>
      <c r="D12" s="5">
        <f t="shared" si="1"/>
        <v>1</v>
      </c>
      <c r="E12" s="27" t="s">
        <v>160</v>
      </c>
      <c r="F12" s="32" t="s">
        <v>278</v>
      </c>
      <c r="G12" s="12">
        <v>2493</v>
      </c>
      <c r="H12" s="12">
        <v>180</v>
      </c>
      <c r="I12" s="12"/>
      <c r="J12" s="12"/>
      <c r="K12" s="12">
        <v>308</v>
      </c>
      <c r="L12" s="12"/>
      <c r="M12" s="12" t="s">
        <v>102</v>
      </c>
      <c r="N12" s="12"/>
      <c r="O12" s="12" t="s">
        <v>102</v>
      </c>
      <c r="P12" s="12"/>
      <c r="Q12" s="12" t="s">
        <v>509</v>
      </c>
      <c r="R12" s="12">
        <v>3</v>
      </c>
      <c r="S12" s="12"/>
      <c r="T12" s="12">
        <v>279</v>
      </c>
      <c r="U12" s="12"/>
      <c r="V12" s="12"/>
      <c r="W12" s="12">
        <v>300</v>
      </c>
      <c r="X12" s="12"/>
      <c r="Y12" s="12"/>
      <c r="Z12" s="40">
        <f t="shared" si="2"/>
        <v>300</v>
      </c>
      <c r="AA12" s="40">
        <f t="shared" si="3"/>
        <v>1070</v>
      </c>
    </row>
    <row r="13" spans="1:27" ht="16.5" customHeight="1" x14ac:dyDescent="0.2">
      <c r="A13" s="38">
        <f t="shared" si="0"/>
        <v>0</v>
      </c>
      <c r="B13" s="5">
        <v>6</v>
      </c>
      <c r="C13" s="5">
        <v>6</v>
      </c>
      <c r="D13" s="5">
        <f t="shared" si="1"/>
        <v>6</v>
      </c>
      <c r="E13" s="35" t="s">
        <v>379</v>
      </c>
      <c r="F13" s="35" t="s">
        <v>220</v>
      </c>
      <c r="G13" s="12">
        <v>2643</v>
      </c>
      <c r="H13" s="12">
        <v>180</v>
      </c>
      <c r="I13" s="12">
        <v>7</v>
      </c>
      <c r="J13" s="12"/>
      <c r="K13" s="12">
        <v>211</v>
      </c>
      <c r="L13" s="12"/>
      <c r="M13" s="12">
        <v>180</v>
      </c>
      <c r="N13" s="12"/>
      <c r="O13" s="12">
        <v>80</v>
      </c>
      <c r="P13" s="12">
        <v>7</v>
      </c>
      <c r="Q13" s="12">
        <v>180</v>
      </c>
      <c r="R13" s="12" t="s">
        <v>102</v>
      </c>
      <c r="S13" s="12"/>
      <c r="T13" s="12">
        <v>0</v>
      </c>
      <c r="U13" s="12"/>
      <c r="V13" s="12"/>
      <c r="W13" s="12">
        <v>180</v>
      </c>
      <c r="X13" s="12"/>
      <c r="Y13" s="12"/>
      <c r="Z13" s="40">
        <f t="shared" si="2"/>
        <v>180</v>
      </c>
      <c r="AA13" s="40">
        <f t="shared" si="3"/>
        <v>1025</v>
      </c>
    </row>
    <row r="14" spans="1:27" ht="17.100000000000001" customHeight="1" x14ac:dyDescent="0.2">
      <c r="A14" s="38">
        <f t="shared" si="0"/>
        <v>0</v>
      </c>
      <c r="B14" s="5">
        <v>7</v>
      </c>
      <c r="C14" s="5">
        <v>7</v>
      </c>
      <c r="D14" s="5">
        <f t="shared" si="1"/>
        <v>18</v>
      </c>
      <c r="E14" s="35" t="s">
        <v>486</v>
      </c>
      <c r="F14" s="35" t="s">
        <v>275</v>
      </c>
      <c r="G14" s="12">
        <v>2694</v>
      </c>
      <c r="H14" s="12"/>
      <c r="I14" s="12"/>
      <c r="J14" s="12"/>
      <c r="K14" s="12">
        <v>158</v>
      </c>
      <c r="L14" s="12"/>
      <c r="M14" s="12">
        <v>180</v>
      </c>
      <c r="N14" s="12"/>
      <c r="O14" s="12">
        <v>38</v>
      </c>
      <c r="P14" s="12">
        <v>8</v>
      </c>
      <c r="Q14" s="12">
        <v>135</v>
      </c>
      <c r="R14" s="12">
        <v>7</v>
      </c>
      <c r="S14" s="12"/>
      <c r="T14" s="12">
        <v>204</v>
      </c>
      <c r="U14" s="12"/>
      <c r="V14" s="12"/>
      <c r="W14" s="12" t="s">
        <v>102</v>
      </c>
      <c r="X14" s="12"/>
      <c r="Y14" s="12"/>
      <c r="Z14" s="40">
        <f t="shared" si="2"/>
        <v>0</v>
      </c>
      <c r="AA14" s="40">
        <f t="shared" si="3"/>
        <v>730</v>
      </c>
    </row>
    <row r="15" spans="1:27" ht="17.100000000000001" customHeight="1" x14ac:dyDescent="0.2">
      <c r="A15" s="38">
        <f t="shared" si="0"/>
        <v>0</v>
      </c>
      <c r="B15" s="5">
        <v>8</v>
      </c>
      <c r="C15" s="5">
        <v>8</v>
      </c>
      <c r="D15" s="5">
        <f t="shared" si="1"/>
        <v>10</v>
      </c>
      <c r="E15" s="35" t="s">
        <v>491</v>
      </c>
      <c r="F15" s="35" t="s">
        <v>275</v>
      </c>
      <c r="G15" s="12">
        <v>2700</v>
      </c>
      <c r="H15" s="12"/>
      <c r="I15" s="12"/>
      <c r="J15" s="12"/>
      <c r="K15" s="12"/>
      <c r="L15" s="12"/>
      <c r="M15" s="12">
        <v>120</v>
      </c>
      <c r="N15" s="12"/>
      <c r="O15" s="12">
        <v>20</v>
      </c>
      <c r="P15" s="12">
        <v>7</v>
      </c>
      <c r="Q15" s="12">
        <v>135</v>
      </c>
      <c r="R15" s="12">
        <v>4</v>
      </c>
      <c r="S15" s="12"/>
      <c r="T15" s="12">
        <v>190</v>
      </c>
      <c r="U15" s="12"/>
      <c r="V15" s="12"/>
      <c r="W15" s="12">
        <v>135</v>
      </c>
      <c r="X15" s="12"/>
      <c r="Y15" s="12"/>
      <c r="Z15" s="40">
        <f t="shared" si="2"/>
        <v>135</v>
      </c>
      <c r="AA15" s="40">
        <f t="shared" si="3"/>
        <v>611</v>
      </c>
    </row>
    <row r="16" spans="1:27" ht="17.100000000000001" customHeight="1" x14ac:dyDescent="0.2">
      <c r="A16" s="38">
        <f t="shared" si="0"/>
        <v>0</v>
      </c>
      <c r="B16" s="5">
        <v>9</v>
      </c>
      <c r="C16" s="5">
        <v>9</v>
      </c>
      <c r="D16" s="5">
        <f t="shared" si="1"/>
        <v>18</v>
      </c>
      <c r="E16" s="35" t="s">
        <v>372</v>
      </c>
      <c r="F16" s="35" t="s">
        <v>367</v>
      </c>
      <c r="G16" s="12">
        <v>2629</v>
      </c>
      <c r="H16" s="12"/>
      <c r="I16" s="12"/>
      <c r="J16" s="12"/>
      <c r="K16" s="12">
        <v>232</v>
      </c>
      <c r="L16" s="12"/>
      <c r="M16" s="12" t="s">
        <v>102</v>
      </c>
      <c r="N16" s="12">
        <v>7</v>
      </c>
      <c r="O16" s="12" t="s">
        <v>102</v>
      </c>
      <c r="P16" s="12"/>
      <c r="Q16" s="12" t="s">
        <v>509</v>
      </c>
      <c r="R16" s="12">
        <v>7</v>
      </c>
      <c r="S16" s="12">
        <v>7</v>
      </c>
      <c r="T16" s="12">
        <v>306</v>
      </c>
      <c r="U16" s="12"/>
      <c r="V16" s="12"/>
      <c r="W16" s="12" t="s">
        <v>102</v>
      </c>
      <c r="X16" s="12"/>
      <c r="Y16" s="12"/>
      <c r="Z16" s="40">
        <f t="shared" si="2"/>
        <v>0</v>
      </c>
      <c r="AA16" s="40">
        <f t="shared" si="3"/>
        <v>559</v>
      </c>
    </row>
    <row r="17" spans="1:27" ht="17.100000000000001" customHeight="1" x14ac:dyDescent="0.2">
      <c r="A17" s="38">
        <f t="shared" si="0"/>
        <v>0</v>
      </c>
      <c r="B17" s="5">
        <v>10</v>
      </c>
      <c r="C17" s="5">
        <v>10</v>
      </c>
      <c r="D17" s="5">
        <f t="shared" si="1"/>
        <v>14</v>
      </c>
      <c r="E17" s="35" t="s">
        <v>454</v>
      </c>
      <c r="F17" s="35" t="s">
        <v>277</v>
      </c>
      <c r="G17" s="12">
        <v>2653</v>
      </c>
      <c r="H17" s="12"/>
      <c r="I17" s="12"/>
      <c r="J17" s="12"/>
      <c r="K17" s="12">
        <v>137</v>
      </c>
      <c r="L17" s="12"/>
      <c r="M17" s="12">
        <v>135</v>
      </c>
      <c r="N17" s="12"/>
      <c r="O17" s="12" t="s">
        <v>102</v>
      </c>
      <c r="P17" s="12"/>
      <c r="Q17" s="12">
        <v>135</v>
      </c>
      <c r="R17" s="12">
        <v>5</v>
      </c>
      <c r="S17" s="12"/>
      <c r="T17" s="12" t="s">
        <v>102</v>
      </c>
      <c r="U17" s="12"/>
      <c r="V17" s="12"/>
      <c r="W17" s="12">
        <v>120</v>
      </c>
      <c r="X17" s="12"/>
      <c r="Y17" s="12"/>
      <c r="Z17" s="40">
        <f t="shared" si="2"/>
        <v>120</v>
      </c>
      <c r="AA17" s="40">
        <f t="shared" si="3"/>
        <v>532</v>
      </c>
    </row>
    <row r="18" spans="1:27" ht="17.100000000000001" customHeight="1" x14ac:dyDescent="0.2">
      <c r="A18" s="38">
        <f t="shared" si="0"/>
        <v>0</v>
      </c>
      <c r="B18" s="5">
        <v>11</v>
      </c>
      <c r="C18" s="5">
        <v>11</v>
      </c>
      <c r="D18" s="5">
        <f t="shared" si="1"/>
        <v>4</v>
      </c>
      <c r="E18" s="35" t="s">
        <v>283</v>
      </c>
      <c r="F18" s="52" t="s">
        <v>274</v>
      </c>
      <c r="G18" s="12">
        <v>2572</v>
      </c>
      <c r="H18" s="12"/>
      <c r="I18" s="12"/>
      <c r="J18" s="12"/>
      <c r="K18" s="12"/>
      <c r="L18" s="12"/>
      <c r="M18" s="12" t="s">
        <v>102</v>
      </c>
      <c r="N18" s="12"/>
      <c r="O18" s="12">
        <v>53</v>
      </c>
      <c r="P18" s="12"/>
      <c r="Q18" s="12" t="s">
        <v>509</v>
      </c>
      <c r="R18" s="12" t="s">
        <v>102</v>
      </c>
      <c r="S18" s="12"/>
      <c r="T18" s="12">
        <v>236</v>
      </c>
      <c r="U18" s="12"/>
      <c r="V18" s="12"/>
      <c r="W18" s="12">
        <v>235</v>
      </c>
      <c r="X18" s="12"/>
      <c r="Y18" s="12"/>
      <c r="Z18" s="40">
        <f t="shared" si="2"/>
        <v>235</v>
      </c>
      <c r="AA18" s="40">
        <f t="shared" si="3"/>
        <v>524</v>
      </c>
    </row>
    <row r="19" spans="1:27" ht="17.100000000000001" customHeight="1" x14ac:dyDescent="0.2">
      <c r="A19" s="38">
        <f t="shared" si="0"/>
        <v>0</v>
      </c>
      <c r="B19" s="5">
        <v>12</v>
      </c>
      <c r="C19" s="5">
        <v>12</v>
      </c>
      <c r="D19" s="5">
        <f t="shared" si="1"/>
        <v>17</v>
      </c>
      <c r="E19" s="35" t="s">
        <v>428</v>
      </c>
      <c r="F19" s="52" t="s">
        <v>460</v>
      </c>
      <c r="G19" s="12">
        <v>2681</v>
      </c>
      <c r="H19" s="12">
        <v>135</v>
      </c>
      <c r="I19" s="12"/>
      <c r="J19" s="12"/>
      <c r="K19" s="12">
        <v>147</v>
      </c>
      <c r="L19" s="12"/>
      <c r="M19" s="12" t="s">
        <v>102</v>
      </c>
      <c r="N19" s="12"/>
      <c r="O19" s="12" t="s">
        <v>102</v>
      </c>
      <c r="P19" s="12"/>
      <c r="Q19" s="12">
        <v>180</v>
      </c>
      <c r="R19" s="12" t="s">
        <v>102</v>
      </c>
      <c r="S19" s="12">
        <v>7</v>
      </c>
      <c r="T19" s="12" t="s">
        <v>102</v>
      </c>
      <c r="U19" s="12"/>
      <c r="V19" s="12"/>
      <c r="W19" s="12" t="s">
        <v>102</v>
      </c>
      <c r="X19" s="12">
        <v>10</v>
      </c>
      <c r="Y19" s="12"/>
      <c r="Z19" s="40">
        <f t="shared" si="2"/>
        <v>10</v>
      </c>
      <c r="AA19" s="40">
        <f t="shared" si="3"/>
        <v>479</v>
      </c>
    </row>
    <row r="20" spans="1:27" ht="17.100000000000001" customHeight="1" x14ac:dyDescent="0.2">
      <c r="A20" s="38">
        <f t="shared" si="0"/>
        <v>0</v>
      </c>
      <c r="B20" s="5">
        <v>13</v>
      </c>
      <c r="C20" s="5">
        <v>13</v>
      </c>
      <c r="D20" s="5">
        <f t="shared" si="1"/>
        <v>14</v>
      </c>
      <c r="E20" s="35" t="s">
        <v>452</v>
      </c>
      <c r="F20" s="52" t="s">
        <v>277</v>
      </c>
      <c r="G20" s="12">
        <v>2658</v>
      </c>
      <c r="H20" s="12"/>
      <c r="I20" s="12"/>
      <c r="J20" s="12"/>
      <c r="K20" s="12"/>
      <c r="L20" s="12"/>
      <c r="M20" s="12">
        <v>120</v>
      </c>
      <c r="N20" s="12"/>
      <c r="O20" s="12" t="s">
        <v>102</v>
      </c>
      <c r="P20" s="12"/>
      <c r="Q20" s="12">
        <v>180</v>
      </c>
      <c r="R20" s="12" t="s">
        <v>102</v>
      </c>
      <c r="S20" s="12"/>
      <c r="T20" s="12" t="s">
        <v>102</v>
      </c>
      <c r="U20" s="12"/>
      <c r="V20" s="12"/>
      <c r="W20" s="12">
        <v>120</v>
      </c>
      <c r="X20" s="12"/>
      <c r="Y20" s="12"/>
      <c r="Z20" s="40">
        <f t="shared" si="2"/>
        <v>120</v>
      </c>
      <c r="AA20" s="40">
        <f t="shared" si="3"/>
        <v>420</v>
      </c>
    </row>
    <row r="21" spans="1:27" ht="17.100000000000001" customHeight="1" x14ac:dyDescent="0.2">
      <c r="A21" s="38">
        <f t="shared" si="0"/>
        <v>0</v>
      </c>
      <c r="B21" s="5">
        <v>14</v>
      </c>
      <c r="C21" s="5">
        <v>14</v>
      </c>
      <c r="D21" s="5">
        <f t="shared" si="1"/>
        <v>18</v>
      </c>
      <c r="E21" s="35" t="s">
        <v>242</v>
      </c>
      <c r="F21" s="35" t="s">
        <v>274</v>
      </c>
      <c r="G21" s="12">
        <v>2556</v>
      </c>
      <c r="H21" s="12">
        <v>260</v>
      </c>
      <c r="I21" s="12">
        <v>5</v>
      </c>
      <c r="J21" s="12"/>
      <c r="K21" s="12"/>
      <c r="L21" s="12"/>
      <c r="M21" s="12">
        <v>135</v>
      </c>
      <c r="N21" s="12">
        <v>5</v>
      </c>
      <c r="O21" s="12" t="s">
        <v>102</v>
      </c>
      <c r="P21" s="12"/>
      <c r="Q21" s="12" t="s">
        <v>509</v>
      </c>
      <c r="R21" s="12" t="s">
        <v>102</v>
      </c>
      <c r="S21" s="12"/>
      <c r="T21" s="12" t="s">
        <v>102</v>
      </c>
      <c r="U21" s="12"/>
      <c r="V21" s="12"/>
      <c r="W21" s="12" t="s">
        <v>102</v>
      </c>
      <c r="X21" s="12"/>
      <c r="Y21" s="12"/>
      <c r="Z21" s="40">
        <f t="shared" si="2"/>
        <v>0</v>
      </c>
      <c r="AA21" s="40">
        <f t="shared" si="3"/>
        <v>405</v>
      </c>
    </row>
    <row r="22" spans="1:27" ht="17.100000000000001" customHeight="1" x14ac:dyDescent="0.2">
      <c r="A22" s="38">
        <f t="shared" si="0"/>
        <v>0</v>
      </c>
      <c r="B22" s="5">
        <v>15</v>
      </c>
      <c r="C22" s="5">
        <v>15</v>
      </c>
      <c r="D22" s="5">
        <f t="shared" si="1"/>
        <v>2</v>
      </c>
      <c r="E22" s="35" t="s">
        <v>510</v>
      </c>
      <c r="F22" s="35" t="s">
        <v>277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>
        <v>135</v>
      </c>
      <c r="R22" s="12"/>
      <c r="S22" s="12"/>
      <c r="T22" s="12" t="s">
        <v>102</v>
      </c>
      <c r="U22" s="12"/>
      <c r="V22" s="12"/>
      <c r="W22" s="12">
        <v>260</v>
      </c>
      <c r="X22" s="12"/>
      <c r="Y22" s="12"/>
      <c r="Z22" s="40">
        <f t="shared" si="2"/>
        <v>260</v>
      </c>
      <c r="AA22" s="40">
        <f t="shared" si="3"/>
        <v>395</v>
      </c>
    </row>
    <row r="23" spans="1:27" ht="16.5" customHeight="1" x14ac:dyDescent="0.2">
      <c r="A23" s="38">
        <f t="shared" si="0"/>
        <v>0</v>
      </c>
      <c r="B23" s="5">
        <v>16</v>
      </c>
      <c r="C23" s="5">
        <v>16</v>
      </c>
      <c r="D23" s="5">
        <f t="shared" si="1"/>
        <v>18</v>
      </c>
      <c r="E23" s="35" t="s">
        <v>465</v>
      </c>
      <c r="F23" s="35" t="s">
        <v>9</v>
      </c>
      <c r="G23" s="12">
        <v>2689</v>
      </c>
      <c r="H23" s="12"/>
      <c r="I23" s="12"/>
      <c r="J23" s="12"/>
      <c r="K23" s="12">
        <v>102</v>
      </c>
      <c r="L23" s="12"/>
      <c r="M23" s="12" t="s">
        <v>102</v>
      </c>
      <c r="N23" s="12"/>
      <c r="O23" s="12" t="s">
        <v>102</v>
      </c>
      <c r="P23" s="12"/>
      <c r="Q23" s="12" t="s">
        <v>509</v>
      </c>
      <c r="R23" s="12" t="s">
        <v>102</v>
      </c>
      <c r="S23" s="12"/>
      <c r="T23" s="12">
        <v>176</v>
      </c>
      <c r="U23" s="12"/>
      <c r="V23" s="12"/>
      <c r="W23" s="12" t="s">
        <v>102</v>
      </c>
      <c r="X23" s="12"/>
      <c r="Y23" s="12"/>
      <c r="Z23" s="40">
        <f t="shared" si="2"/>
        <v>0</v>
      </c>
      <c r="AA23" s="40">
        <f t="shared" si="3"/>
        <v>278</v>
      </c>
    </row>
    <row r="24" spans="1:27" ht="17.100000000000001" customHeight="1" x14ac:dyDescent="0.2">
      <c r="A24" s="38">
        <f t="shared" si="0"/>
        <v>0</v>
      </c>
      <c r="B24" s="5">
        <v>17</v>
      </c>
      <c r="C24" s="5">
        <v>17</v>
      </c>
      <c r="D24" s="5">
        <f t="shared" si="1"/>
        <v>18</v>
      </c>
      <c r="E24" s="52" t="s">
        <v>468</v>
      </c>
      <c r="F24" s="35" t="s">
        <v>9</v>
      </c>
      <c r="G24" s="12">
        <v>2690</v>
      </c>
      <c r="H24" s="12"/>
      <c r="I24" s="12"/>
      <c r="J24" s="12"/>
      <c r="K24" s="12">
        <v>110</v>
      </c>
      <c r="L24" s="12"/>
      <c r="M24" s="12" t="s">
        <v>102</v>
      </c>
      <c r="N24" s="12"/>
      <c r="O24" s="12" t="s">
        <v>102</v>
      </c>
      <c r="P24" s="12"/>
      <c r="Q24" s="12" t="s">
        <v>509</v>
      </c>
      <c r="R24" s="12" t="s">
        <v>102</v>
      </c>
      <c r="S24" s="12"/>
      <c r="T24" s="12">
        <v>164</v>
      </c>
      <c r="U24" s="12"/>
      <c r="V24" s="12"/>
      <c r="W24" s="12" t="s">
        <v>102</v>
      </c>
      <c r="X24" s="12"/>
      <c r="Y24" s="12"/>
      <c r="Z24" s="40">
        <f t="shared" si="2"/>
        <v>0</v>
      </c>
      <c r="AA24" s="40">
        <f t="shared" si="3"/>
        <v>274</v>
      </c>
    </row>
    <row r="25" spans="1:27" ht="17.100000000000001" customHeight="1" x14ac:dyDescent="0.2">
      <c r="A25" s="38">
        <f t="shared" si="0"/>
        <v>0</v>
      </c>
      <c r="B25" s="5">
        <v>18</v>
      </c>
      <c r="C25" s="5">
        <v>18</v>
      </c>
      <c r="D25" s="5">
        <f t="shared" si="1"/>
        <v>2</v>
      </c>
      <c r="E25" s="35" t="s">
        <v>559</v>
      </c>
      <c r="F25" s="35" t="s">
        <v>275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>
        <v>260</v>
      </c>
      <c r="X25" s="12"/>
      <c r="Y25" s="12"/>
      <c r="Z25" s="40">
        <f t="shared" si="2"/>
        <v>260</v>
      </c>
      <c r="AA25" s="40">
        <f t="shared" si="3"/>
        <v>260</v>
      </c>
    </row>
    <row r="26" spans="1:27" ht="17.100000000000001" customHeight="1" x14ac:dyDescent="0.2">
      <c r="A26" s="38">
        <f t="shared" si="0"/>
        <v>0</v>
      </c>
      <c r="B26" s="5">
        <v>19</v>
      </c>
      <c r="C26" s="5">
        <v>19</v>
      </c>
      <c r="D26" s="5">
        <f t="shared" si="1"/>
        <v>10</v>
      </c>
      <c r="E26" s="35" t="s">
        <v>532</v>
      </c>
      <c r="F26" s="35" t="s">
        <v>167</v>
      </c>
      <c r="G26" s="12">
        <v>2717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>
        <v>135</v>
      </c>
      <c r="X26" s="12"/>
      <c r="Y26" s="12"/>
      <c r="Z26" s="40">
        <f t="shared" si="2"/>
        <v>135</v>
      </c>
      <c r="AA26" s="40">
        <f t="shared" si="3"/>
        <v>135</v>
      </c>
    </row>
    <row r="27" spans="1:27" ht="17.100000000000001" customHeight="1" x14ac:dyDescent="0.2">
      <c r="A27" s="38">
        <f t="shared" si="0"/>
        <v>0</v>
      </c>
      <c r="B27" s="5">
        <v>20</v>
      </c>
      <c r="C27" s="5">
        <v>20</v>
      </c>
      <c r="D27" s="5">
        <f t="shared" si="1"/>
        <v>10</v>
      </c>
      <c r="E27" s="35" t="s">
        <v>560</v>
      </c>
      <c r="F27" s="35" t="s">
        <v>399</v>
      </c>
      <c r="G27" s="12">
        <v>2271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>
        <v>135</v>
      </c>
      <c r="X27" s="12"/>
      <c r="Y27" s="12"/>
      <c r="Z27" s="40">
        <f t="shared" si="2"/>
        <v>135</v>
      </c>
      <c r="AA27" s="40">
        <f t="shared" si="3"/>
        <v>135</v>
      </c>
    </row>
    <row r="28" spans="1:27" ht="17.100000000000001" customHeight="1" x14ac:dyDescent="0.2">
      <c r="A28" s="38">
        <f t="shared" si="0"/>
        <v>0</v>
      </c>
      <c r="B28" s="5">
        <v>21</v>
      </c>
      <c r="C28" s="5">
        <v>21</v>
      </c>
      <c r="D28" s="5">
        <f t="shared" si="1"/>
        <v>10</v>
      </c>
      <c r="E28" s="35" t="s">
        <v>561</v>
      </c>
      <c r="F28" s="35" t="s">
        <v>399</v>
      </c>
      <c r="G28" s="12">
        <v>2272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>
        <v>135</v>
      </c>
      <c r="X28" s="12"/>
      <c r="Y28" s="12"/>
      <c r="Z28" s="40">
        <f t="shared" si="2"/>
        <v>135</v>
      </c>
      <c r="AA28" s="40">
        <f t="shared" si="3"/>
        <v>135</v>
      </c>
    </row>
    <row r="29" spans="1:27" ht="17.100000000000001" customHeight="1" x14ac:dyDescent="0.2">
      <c r="A29" s="38">
        <f t="shared" si="0"/>
        <v>0</v>
      </c>
      <c r="B29" s="5">
        <v>22</v>
      </c>
      <c r="C29" s="5">
        <v>22</v>
      </c>
      <c r="D29" s="5">
        <f t="shared" si="1"/>
        <v>18</v>
      </c>
      <c r="E29" s="35" t="s">
        <v>380</v>
      </c>
      <c r="F29" s="35" t="s">
        <v>367</v>
      </c>
      <c r="G29" s="12">
        <v>2642</v>
      </c>
      <c r="H29" s="12"/>
      <c r="I29" s="12"/>
      <c r="J29" s="12"/>
      <c r="K29" s="12">
        <v>127</v>
      </c>
      <c r="L29" s="12"/>
      <c r="M29" s="12" t="s">
        <v>102</v>
      </c>
      <c r="N29" s="12"/>
      <c r="O29" s="12" t="s">
        <v>102</v>
      </c>
      <c r="P29" s="12"/>
      <c r="Q29" s="12" t="s">
        <v>509</v>
      </c>
      <c r="R29" s="12" t="s">
        <v>102</v>
      </c>
      <c r="S29" s="12"/>
      <c r="T29" s="12" t="s">
        <v>102</v>
      </c>
      <c r="U29" s="12"/>
      <c r="V29" s="12"/>
      <c r="W29" s="12" t="s">
        <v>102</v>
      </c>
      <c r="X29" s="12"/>
      <c r="Y29" s="12"/>
      <c r="Z29" s="40">
        <f t="shared" si="2"/>
        <v>0</v>
      </c>
      <c r="AA29" s="40">
        <f t="shared" si="3"/>
        <v>127</v>
      </c>
    </row>
    <row r="30" spans="1:27" ht="17.100000000000001" customHeight="1" x14ac:dyDescent="0.2">
      <c r="A30" s="38">
        <f t="shared" si="0"/>
        <v>0</v>
      </c>
      <c r="B30" s="5">
        <v>23</v>
      </c>
      <c r="C30" s="5">
        <v>23</v>
      </c>
      <c r="D30" s="5">
        <f t="shared" si="1"/>
        <v>14</v>
      </c>
      <c r="E30" s="35" t="s">
        <v>530</v>
      </c>
      <c r="F30" s="35" t="s">
        <v>93</v>
      </c>
      <c r="G30" s="12">
        <v>2719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>
        <v>120</v>
      </c>
      <c r="X30" s="12"/>
      <c r="Y30" s="12"/>
      <c r="Z30" s="40">
        <f t="shared" si="2"/>
        <v>120</v>
      </c>
      <c r="AA30" s="40">
        <f t="shared" si="3"/>
        <v>120</v>
      </c>
    </row>
    <row r="31" spans="1:27" ht="17.100000000000001" customHeight="1" x14ac:dyDescent="0.2">
      <c r="A31" s="38">
        <f t="shared" si="0"/>
        <v>0</v>
      </c>
      <c r="B31" s="5">
        <v>24</v>
      </c>
      <c r="C31" s="5">
        <v>24</v>
      </c>
      <c r="D31" s="5">
        <f t="shared" si="1"/>
        <v>18</v>
      </c>
      <c r="E31" s="35" t="s">
        <v>464</v>
      </c>
      <c r="F31" s="35" t="s">
        <v>9</v>
      </c>
      <c r="G31" s="12">
        <v>2688</v>
      </c>
      <c r="H31" s="12"/>
      <c r="I31" s="12"/>
      <c r="J31" s="12"/>
      <c r="K31" s="12">
        <v>118</v>
      </c>
      <c r="L31" s="12"/>
      <c r="M31" s="12" t="s">
        <v>102</v>
      </c>
      <c r="N31" s="12"/>
      <c r="O31" s="12" t="s">
        <v>102</v>
      </c>
      <c r="P31" s="12"/>
      <c r="Q31" s="12" t="s">
        <v>509</v>
      </c>
      <c r="R31" s="12" t="s">
        <v>102</v>
      </c>
      <c r="S31" s="12"/>
      <c r="T31" s="12" t="s">
        <v>102</v>
      </c>
      <c r="U31" s="12"/>
      <c r="V31" s="12"/>
      <c r="W31" s="12" t="s">
        <v>102</v>
      </c>
      <c r="X31" s="12"/>
      <c r="Y31" s="12"/>
      <c r="Z31" s="40">
        <f t="shared" si="2"/>
        <v>0</v>
      </c>
      <c r="AA31" s="40">
        <f t="shared" si="3"/>
        <v>118</v>
      </c>
    </row>
    <row r="32" spans="1:27" ht="17.100000000000001" customHeight="1" x14ac:dyDescent="0.2">
      <c r="A32" s="38">
        <f t="shared" si="0"/>
        <v>0</v>
      </c>
      <c r="B32" s="5">
        <v>25</v>
      </c>
      <c r="C32" s="5">
        <v>25</v>
      </c>
      <c r="D32" s="5">
        <f t="shared" si="1"/>
        <v>18</v>
      </c>
      <c r="E32" s="35" t="s">
        <v>323</v>
      </c>
      <c r="F32" s="35" t="s">
        <v>68</v>
      </c>
      <c r="G32" s="12">
        <v>2608</v>
      </c>
      <c r="H32" s="12"/>
      <c r="I32" s="12"/>
      <c r="J32" s="12"/>
      <c r="K32" s="12"/>
      <c r="L32" s="12"/>
      <c r="M32" s="12" t="s">
        <v>102</v>
      </c>
      <c r="N32" s="12"/>
      <c r="O32" s="12" t="s">
        <v>102</v>
      </c>
      <c r="P32" s="12"/>
      <c r="Q32" s="12" t="s">
        <v>509</v>
      </c>
      <c r="R32" s="12" t="s">
        <v>102</v>
      </c>
      <c r="S32" s="12"/>
      <c r="T32" s="12" t="s">
        <v>102</v>
      </c>
      <c r="U32" s="12"/>
      <c r="V32" s="12"/>
      <c r="W32" s="12" t="s">
        <v>102</v>
      </c>
      <c r="X32" s="12"/>
      <c r="Y32" s="12"/>
      <c r="Z32" s="40">
        <f t="shared" si="2"/>
        <v>0</v>
      </c>
      <c r="AA32" s="40">
        <f t="shared" si="3"/>
        <v>0</v>
      </c>
    </row>
    <row r="33" spans="1:27" ht="17.100000000000001" customHeight="1" x14ac:dyDescent="0.2">
      <c r="A33" s="38">
        <f t="shared" si="0"/>
        <v>0</v>
      </c>
      <c r="B33" s="5">
        <v>26</v>
      </c>
      <c r="C33" s="5">
        <v>26</v>
      </c>
      <c r="D33" s="5">
        <f t="shared" si="1"/>
        <v>18</v>
      </c>
      <c r="E33" s="35" t="s">
        <v>322</v>
      </c>
      <c r="F33" s="35" t="s">
        <v>68</v>
      </c>
      <c r="G33" s="12">
        <v>2607</v>
      </c>
      <c r="H33" s="12"/>
      <c r="I33" s="12"/>
      <c r="J33" s="12"/>
      <c r="K33" s="12"/>
      <c r="L33" s="12"/>
      <c r="M33" s="12" t="s">
        <v>102</v>
      </c>
      <c r="N33" s="12"/>
      <c r="O33" s="12" t="s">
        <v>102</v>
      </c>
      <c r="P33" s="12"/>
      <c r="Q33" s="12" t="s">
        <v>509</v>
      </c>
      <c r="R33" s="12" t="s">
        <v>102</v>
      </c>
      <c r="S33" s="12"/>
      <c r="T33" s="12" t="s">
        <v>102</v>
      </c>
      <c r="U33" s="12"/>
      <c r="V33" s="12"/>
      <c r="W33" s="12" t="s">
        <v>102</v>
      </c>
      <c r="X33" s="12"/>
      <c r="Y33" s="12"/>
      <c r="Z33" s="40">
        <f t="shared" si="2"/>
        <v>0</v>
      </c>
      <c r="AA33" s="40">
        <f t="shared" si="3"/>
        <v>0</v>
      </c>
    </row>
    <row r="34" spans="1:27" ht="17.100000000000001" customHeight="1" x14ac:dyDescent="0.2">
      <c r="A34" s="38">
        <f t="shared" si="0"/>
        <v>0</v>
      </c>
      <c r="B34" s="5">
        <v>27</v>
      </c>
      <c r="C34" s="5">
        <v>27</v>
      </c>
      <c r="D34" s="5">
        <f t="shared" si="1"/>
        <v>18</v>
      </c>
      <c r="E34" s="35" t="s">
        <v>388</v>
      </c>
      <c r="F34" s="35" t="s">
        <v>274</v>
      </c>
      <c r="G34" s="12">
        <v>2557</v>
      </c>
      <c r="H34" s="12"/>
      <c r="I34" s="12"/>
      <c r="J34" s="12"/>
      <c r="K34" s="12"/>
      <c r="L34" s="12"/>
      <c r="M34" s="12" t="s">
        <v>102</v>
      </c>
      <c r="N34" s="12"/>
      <c r="O34" s="12" t="s">
        <v>102</v>
      </c>
      <c r="P34" s="12"/>
      <c r="Q34" s="12" t="s">
        <v>509</v>
      </c>
      <c r="R34" s="12" t="s">
        <v>102</v>
      </c>
      <c r="S34" s="12"/>
      <c r="T34" s="12" t="s">
        <v>102</v>
      </c>
      <c r="U34" s="12"/>
      <c r="V34" s="12"/>
      <c r="W34" s="12" t="s">
        <v>102</v>
      </c>
      <c r="X34" s="12"/>
      <c r="Y34" s="12"/>
      <c r="Z34" s="40">
        <f t="shared" si="2"/>
        <v>0</v>
      </c>
      <c r="AA34" s="40">
        <f t="shared" si="3"/>
        <v>0</v>
      </c>
    </row>
    <row r="35" spans="1:27" ht="17.100000000000001" customHeight="1" x14ac:dyDescent="0.2">
      <c r="A35" s="38">
        <f t="shared" si="0"/>
        <v>0</v>
      </c>
      <c r="B35" s="5">
        <v>28</v>
      </c>
      <c r="C35" s="5">
        <v>28</v>
      </c>
      <c r="D35" s="5">
        <f t="shared" si="1"/>
        <v>18</v>
      </c>
      <c r="E35" s="33" t="s">
        <v>210</v>
      </c>
      <c r="F35" s="35" t="s">
        <v>93</v>
      </c>
      <c r="G35" s="12">
        <v>2511</v>
      </c>
      <c r="H35" s="12"/>
      <c r="I35" s="12"/>
      <c r="J35" s="12"/>
      <c r="K35" s="12"/>
      <c r="L35" s="12"/>
      <c r="M35" s="12" t="s">
        <v>102</v>
      </c>
      <c r="N35" s="12"/>
      <c r="O35" s="12" t="s">
        <v>102</v>
      </c>
      <c r="P35" s="12"/>
      <c r="Q35" s="12" t="s">
        <v>509</v>
      </c>
      <c r="R35" s="12" t="s">
        <v>102</v>
      </c>
      <c r="S35" s="12"/>
      <c r="T35" s="12" t="s">
        <v>102</v>
      </c>
      <c r="U35" s="12"/>
      <c r="V35" s="12"/>
      <c r="W35" s="12" t="s">
        <v>102</v>
      </c>
      <c r="X35" s="12"/>
      <c r="Y35" s="12"/>
      <c r="Z35" s="40">
        <f t="shared" si="2"/>
        <v>0</v>
      </c>
      <c r="AA35" s="40">
        <f t="shared" si="3"/>
        <v>0</v>
      </c>
    </row>
    <row r="36" spans="1:27" ht="17.100000000000001" customHeight="1" x14ac:dyDescent="0.2">
      <c r="A36" s="38">
        <f t="shared" si="0"/>
        <v>0</v>
      </c>
      <c r="B36" s="5">
        <v>29</v>
      </c>
      <c r="C36" s="5">
        <v>29</v>
      </c>
      <c r="D36" s="5">
        <f t="shared" si="1"/>
        <v>18</v>
      </c>
      <c r="E36" s="35" t="s">
        <v>335</v>
      </c>
      <c r="F36" s="35" t="s">
        <v>68</v>
      </c>
      <c r="G36" s="12">
        <v>2615</v>
      </c>
      <c r="H36" s="12"/>
      <c r="I36" s="12"/>
      <c r="J36" s="12"/>
      <c r="K36" s="12"/>
      <c r="L36" s="12"/>
      <c r="M36" s="12" t="s">
        <v>102</v>
      </c>
      <c r="N36" s="12"/>
      <c r="O36" s="12" t="s">
        <v>102</v>
      </c>
      <c r="P36" s="12"/>
      <c r="Q36" s="12" t="s">
        <v>509</v>
      </c>
      <c r="R36" s="12" t="s">
        <v>102</v>
      </c>
      <c r="S36" s="12"/>
      <c r="T36" s="12" t="s">
        <v>102</v>
      </c>
      <c r="U36" s="12"/>
      <c r="V36" s="12"/>
      <c r="W36" s="12" t="s">
        <v>102</v>
      </c>
      <c r="X36" s="12"/>
      <c r="Y36" s="12"/>
      <c r="Z36" s="40">
        <f t="shared" si="2"/>
        <v>0</v>
      </c>
      <c r="AA36" s="40">
        <f t="shared" si="3"/>
        <v>0</v>
      </c>
    </row>
    <row r="37" spans="1:27" ht="17.100000000000001" customHeight="1" x14ac:dyDescent="0.2">
      <c r="A37" s="38">
        <f t="shared" si="0"/>
        <v>0</v>
      </c>
      <c r="B37" s="5">
        <v>30</v>
      </c>
      <c r="C37" s="5">
        <v>30</v>
      </c>
      <c r="D37" s="5">
        <f t="shared" si="1"/>
        <v>18</v>
      </c>
      <c r="E37" s="35" t="s">
        <v>333</v>
      </c>
      <c r="F37" s="35" t="s">
        <v>68</v>
      </c>
      <c r="G37" s="12">
        <v>2613</v>
      </c>
      <c r="H37" s="12"/>
      <c r="I37" s="12"/>
      <c r="J37" s="12"/>
      <c r="K37" s="12"/>
      <c r="L37" s="12"/>
      <c r="M37" s="12" t="s">
        <v>102</v>
      </c>
      <c r="N37" s="12"/>
      <c r="O37" s="12" t="s">
        <v>102</v>
      </c>
      <c r="P37" s="12"/>
      <c r="Q37" s="12" t="s">
        <v>509</v>
      </c>
      <c r="R37" s="12" t="s">
        <v>102</v>
      </c>
      <c r="S37" s="12"/>
      <c r="T37" s="12" t="s">
        <v>102</v>
      </c>
      <c r="U37" s="12"/>
      <c r="V37" s="12"/>
      <c r="W37" s="12" t="s">
        <v>102</v>
      </c>
      <c r="X37" s="12"/>
      <c r="Y37" s="12"/>
      <c r="Z37" s="40">
        <f t="shared" si="2"/>
        <v>0</v>
      </c>
      <c r="AA37" s="40">
        <f t="shared" si="3"/>
        <v>0</v>
      </c>
    </row>
    <row r="38" spans="1:27" ht="17.100000000000001" customHeight="1" x14ac:dyDescent="0.2">
      <c r="A38" s="38">
        <f t="shared" si="0"/>
        <v>0</v>
      </c>
      <c r="B38" s="5">
        <v>31</v>
      </c>
      <c r="C38" s="5">
        <v>31</v>
      </c>
      <c r="D38" s="5">
        <f t="shared" si="1"/>
        <v>18</v>
      </c>
      <c r="E38" s="35" t="s">
        <v>334</v>
      </c>
      <c r="F38" s="35" t="s">
        <v>68</v>
      </c>
      <c r="G38" s="12">
        <v>2614</v>
      </c>
      <c r="H38" s="12"/>
      <c r="I38" s="12"/>
      <c r="J38" s="12"/>
      <c r="K38" s="12"/>
      <c r="L38" s="12"/>
      <c r="M38" s="12" t="s">
        <v>102</v>
      </c>
      <c r="N38" s="12"/>
      <c r="O38" s="12" t="s">
        <v>102</v>
      </c>
      <c r="P38" s="12"/>
      <c r="Q38" s="12" t="s">
        <v>509</v>
      </c>
      <c r="R38" s="12" t="s">
        <v>102</v>
      </c>
      <c r="S38" s="12"/>
      <c r="T38" s="12" t="s">
        <v>102</v>
      </c>
      <c r="U38" s="12"/>
      <c r="V38" s="12"/>
      <c r="W38" s="12" t="s">
        <v>102</v>
      </c>
      <c r="X38" s="12"/>
      <c r="Y38" s="12"/>
      <c r="Z38" s="40">
        <f t="shared" si="2"/>
        <v>0</v>
      </c>
      <c r="AA38" s="40">
        <f t="shared" si="3"/>
        <v>0</v>
      </c>
    </row>
    <row r="39" spans="1:27" ht="17.100000000000001" customHeight="1" x14ac:dyDescent="0.2">
      <c r="A39" s="38">
        <f t="shared" si="0"/>
        <v>0</v>
      </c>
      <c r="B39" s="5">
        <v>32</v>
      </c>
      <c r="C39" s="5">
        <v>32</v>
      </c>
      <c r="D39" s="5">
        <f t="shared" si="1"/>
        <v>18</v>
      </c>
      <c r="E39" s="35" t="s">
        <v>332</v>
      </c>
      <c r="F39" s="35" t="s">
        <v>68</v>
      </c>
      <c r="G39" s="12">
        <v>2612</v>
      </c>
      <c r="H39" s="12"/>
      <c r="I39" s="12"/>
      <c r="J39" s="12"/>
      <c r="K39" s="12"/>
      <c r="L39" s="12"/>
      <c r="M39" s="12" t="s">
        <v>102</v>
      </c>
      <c r="N39" s="12"/>
      <c r="O39" s="12" t="s">
        <v>102</v>
      </c>
      <c r="P39" s="12"/>
      <c r="Q39" s="12" t="s">
        <v>509</v>
      </c>
      <c r="R39" s="12" t="s">
        <v>102</v>
      </c>
      <c r="S39" s="12"/>
      <c r="T39" s="12" t="s">
        <v>102</v>
      </c>
      <c r="U39" s="12"/>
      <c r="V39" s="12"/>
      <c r="W39" s="12" t="s">
        <v>102</v>
      </c>
      <c r="X39" s="12"/>
      <c r="Y39" s="12"/>
      <c r="Z39" s="40">
        <f t="shared" si="2"/>
        <v>0</v>
      </c>
      <c r="AA39" s="40">
        <f t="shared" si="3"/>
        <v>0</v>
      </c>
    </row>
    <row r="40" spans="1:27" ht="17.100000000000001" customHeight="1" x14ac:dyDescent="0.2">
      <c r="A40" s="38">
        <f t="shared" si="0"/>
        <v>0</v>
      </c>
      <c r="B40" s="5">
        <v>33</v>
      </c>
      <c r="C40" s="5">
        <v>33</v>
      </c>
      <c r="D40" s="5">
        <f t="shared" si="1"/>
        <v>18</v>
      </c>
      <c r="E40" s="35" t="s">
        <v>324</v>
      </c>
      <c r="F40" s="35" t="s">
        <v>68</v>
      </c>
      <c r="G40" s="12">
        <v>2609</v>
      </c>
      <c r="H40" s="12"/>
      <c r="I40" s="12"/>
      <c r="J40" s="12"/>
      <c r="K40" s="12"/>
      <c r="L40" s="12"/>
      <c r="M40" s="12" t="s">
        <v>102</v>
      </c>
      <c r="N40" s="12"/>
      <c r="O40" s="12" t="s">
        <v>102</v>
      </c>
      <c r="P40" s="12"/>
      <c r="Q40" s="12" t="s">
        <v>509</v>
      </c>
      <c r="R40" s="12" t="s">
        <v>102</v>
      </c>
      <c r="S40" s="12"/>
      <c r="T40" s="12" t="s">
        <v>102</v>
      </c>
      <c r="U40" s="12"/>
      <c r="V40" s="12"/>
      <c r="W40" s="12" t="s">
        <v>102</v>
      </c>
      <c r="X40" s="12"/>
      <c r="Y40" s="12"/>
      <c r="Z40" s="40">
        <f t="shared" si="2"/>
        <v>0</v>
      </c>
      <c r="AA40" s="40">
        <f t="shared" si="3"/>
        <v>0</v>
      </c>
    </row>
    <row r="41" spans="1:27" ht="17.100000000000001" customHeight="1" x14ac:dyDescent="0.2">
      <c r="A41" s="38">
        <f t="shared" si="0"/>
        <v>0</v>
      </c>
      <c r="B41" s="5">
        <v>34</v>
      </c>
      <c r="C41" s="5">
        <v>34</v>
      </c>
      <c r="D41" s="5">
        <f t="shared" si="1"/>
        <v>18</v>
      </c>
      <c r="E41" s="35" t="s">
        <v>328</v>
      </c>
      <c r="F41" s="35" t="s">
        <v>68</v>
      </c>
      <c r="G41" s="12">
        <v>2610</v>
      </c>
      <c r="H41" s="12"/>
      <c r="I41" s="12"/>
      <c r="J41" s="12"/>
      <c r="K41" s="12"/>
      <c r="L41" s="12"/>
      <c r="M41" s="12" t="s">
        <v>102</v>
      </c>
      <c r="N41" s="12"/>
      <c r="O41" s="12" t="s">
        <v>102</v>
      </c>
      <c r="P41" s="12"/>
      <c r="Q41" s="12" t="s">
        <v>509</v>
      </c>
      <c r="R41" s="12" t="s">
        <v>102</v>
      </c>
      <c r="S41" s="12"/>
      <c r="T41" s="12" t="s">
        <v>102</v>
      </c>
      <c r="U41" s="12"/>
      <c r="V41" s="12"/>
      <c r="W41" s="12" t="s">
        <v>102</v>
      </c>
      <c r="X41" s="12"/>
      <c r="Y41" s="12"/>
      <c r="Z41" s="40">
        <f t="shared" si="2"/>
        <v>0</v>
      </c>
      <c r="AA41" s="40">
        <f t="shared" si="3"/>
        <v>0</v>
      </c>
    </row>
    <row r="42" spans="1:27" ht="17.100000000000001" customHeight="1" x14ac:dyDescent="0.2">
      <c r="A42" s="38">
        <f t="shared" ref="A42:A53" si="4">C42-B42</f>
        <v>0</v>
      </c>
      <c r="B42" s="5">
        <v>35</v>
      </c>
      <c r="C42" s="5">
        <v>35</v>
      </c>
      <c r="D42" s="5">
        <f t="shared" si="1"/>
        <v>18</v>
      </c>
      <c r="E42" s="35" t="s">
        <v>355</v>
      </c>
      <c r="F42" s="35" t="s">
        <v>286</v>
      </c>
      <c r="G42" s="12">
        <v>2634</v>
      </c>
      <c r="H42" s="12"/>
      <c r="I42" s="12"/>
      <c r="J42" s="12"/>
      <c r="K42" s="12"/>
      <c r="L42" s="12"/>
      <c r="M42" s="12" t="s">
        <v>102</v>
      </c>
      <c r="N42" s="12"/>
      <c r="O42" s="12" t="s">
        <v>102</v>
      </c>
      <c r="P42" s="12"/>
      <c r="Q42" s="12" t="s">
        <v>509</v>
      </c>
      <c r="R42" s="12" t="s">
        <v>102</v>
      </c>
      <c r="S42" s="12"/>
      <c r="T42" s="12" t="s">
        <v>102</v>
      </c>
      <c r="U42" s="12"/>
      <c r="V42" s="12"/>
      <c r="W42" s="12" t="s">
        <v>102</v>
      </c>
      <c r="X42" s="12"/>
      <c r="Y42" s="12"/>
      <c r="Z42" s="40">
        <f t="shared" si="2"/>
        <v>0</v>
      </c>
      <c r="AA42" s="40">
        <f t="shared" si="3"/>
        <v>0</v>
      </c>
    </row>
    <row r="43" spans="1:27" ht="17.100000000000001" customHeight="1" x14ac:dyDescent="0.2">
      <c r="A43" s="38">
        <f t="shared" si="4"/>
        <v>0</v>
      </c>
      <c r="B43" s="5">
        <v>36</v>
      </c>
      <c r="C43" s="5">
        <v>36</v>
      </c>
      <c r="D43" s="5">
        <f t="shared" si="1"/>
        <v>18</v>
      </c>
      <c r="E43" s="35" t="s">
        <v>401</v>
      </c>
      <c r="F43" s="35" t="s">
        <v>336</v>
      </c>
      <c r="G43" s="12">
        <v>2654</v>
      </c>
      <c r="H43" s="12"/>
      <c r="I43" s="12"/>
      <c r="J43" s="12"/>
      <c r="K43" s="12"/>
      <c r="L43" s="12"/>
      <c r="M43" s="12" t="s">
        <v>102</v>
      </c>
      <c r="N43" s="12"/>
      <c r="O43" s="12" t="s">
        <v>102</v>
      </c>
      <c r="P43" s="12"/>
      <c r="Q43" s="12" t="s">
        <v>509</v>
      </c>
      <c r="R43" s="12" t="s">
        <v>102</v>
      </c>
      <c r="S43" s="12"/>
      <c r="T43" s="12" t="s">
        <v>102</v>
      </c>
      <c r="U43" s="12"/>
      <c r="V43" s="12"/>
      <c r="W43" s="12" t="s">
        <v>102</v>
      </c>
      <c r="X43" s="12"/>
      <c r="Y43" s="12"/>
      <c r="Z43" s="40">
        <f t="shared" si="2"/>
        <v>0</v>
      </c>
      <c r="AA43" s="40">
        <f t="shared" si="3"/>
        <v>0</v>
      </c>
    </row>
    <row r="44" spans="1:27" ht="17.100000000000001" customHeight="1" x14ac:dyDescent="0.2">
      <c r="A44" s="38">
        <f t="shared" si="4"/>
        <v>0</v>
      </c>
      <c r="B44" s="5">
        <v>37</v>
      </c>
      <c r="C44" s="5">
        <v>37</v>
      </c>
      <c r="D44" s="5">
        <f t="shared" si="1"/>
        <v>18</v>
      </c>
      <c r="E44" s="35" t="s">
        <v>444</v>
      </c>
      <c r="F44" s="35" t="s">
        <v>286</v>
      </c>
      <c r="G44" s="12">
        <v>2674</v>
      </c>
      <c r="H44" s="12"/>
      <c r="I44" s="12"/>
      <c r="J44" s="12"/>
      <c r="K44" s="12"/>
      <c r="L44" s="12"/>
      <c r="M44" s="12" t="s">
        <v>102</v>
      </c>
      <c r="N44" s="12"/>
      <c r="O44" s="12" t="s">
        <v>102</v>
      </c>
      <c r="P44" s="12"/>
      <c r="Q44" s="12" t="s">
        <v>509</v>
      </c>
      <c r="R44" s="12" t="s">
        <v>102</v>
      </c>
      <c r="S44" s="12"/>
      <c r="T44" s="12" t="s">
        <v>102</v>
      </c>
      <c r="U44" s="12"/>
      <c r="V44" s="12"/>
      <c r="W44" s="12" t="s">
        <v>102</v>
      </c>
      <c r="X44" s="12"/>
      <c r="Y44" s="12"/>
      <c r="Z44" s="40">
        <f t="shared" si="2"/>
        <v>0</v>
      </c>
      <c r="AA44" s="40">
        <f t="shared" si="3"/>
        <v>0</v>
      </c>
    </row>
    <row r="45" spans="1:27" ht="17.100000000000001" customHeight="1" x14ac:dyDescent="0.2">
      <c r="A45" s="38">
        <f t="shared" si="4"/>
        <v>0</v>
      </c>
      <c r="B45" s="5">
        <v>38</v>
      </c>
      <c r="C45" s="5">
        <v>38</v>
      </c>
      <c r="D45" s="5">
        <f t="shared" si="1"/>
        <v>18</v>
      </c>
      <c r="E45" s="35" t="s">
        <v>470</v>
      </c>
      <c r="F45" s="35" t="s">
        <v>9</v>
      </c>
      <c r="G45" s="12">
        <v>2691</v>
      </c>
      <c r="H45" s="12"/>
      <c r="I45" s="12"/>
      <c r="J45" s="12"/>
      <c r="K45" s="12"/>
      <c r="L45" s="12"/>
      <c r="M45" s="12" t="s">
        <v>102</v>
      </c>
      <c r="N45" s="12"/>
      <c r="O45" s="12" t="s">
        <v>102</v>
      </c>
      <c r="P45" s="12"/>
      <c r="Q45" s="12" t="s">
        <v>509</v>
      </c>
      <c r="R45" s="12" t="s">
        <v>102</v>
      </c>
      <c r="S45" s="12"/>
      <c r="T45" s="12" t="s">
        <v>102</v>
      </c>
      <c r="U45" s="12"/>
      <c r="V45" s="12"/>
      <c r="W45" s="12" t="s">
        <v>102</v>
      </c>
      <c r="X45" s="12"/>
      <c r="Y45" s="12"/>
      <c r="Z45" s="40">
        <f t="shared" si="2"/>
        <v>0</v>
      </c>
      <c r="AA45" s="40">
        <f t="shared" si="3"/>
        <v>0</v>
      </c>
    </row>
    <row r="46" spans="1:27" ht="17.100000000000001" customHeight="1" x14ac:dyDescent="0.2">
      <c r="A46" s="38">
        <f t="shared" si="4"/>
        <v>0</v>
      </c>
      <c r="B46" s="5">
        <v>39</v>
      </c>
      <c r="C46" s="5">
        <v>39</v>
      </c>
      <c r="D46" s="5">
        <f t="shared" si="1"/>
        <v>18</v>
      </c>
      <c r="E46" s="35" t="s">
        <v>489</v>
      </c>
      <c r="F46" s="35" t="s">
        <v>492</v>
      </c>
      <c r="G46" s="12">
        <v>2698</v>
      </c>
      <c r="H46" s="12"/>
      <c r="I46" s="12"/>
      <c r="J46" s="12"/>
      <c r="K46" s="12"/>
      <c r="L46" s="12"/>
      <c r="M46" s="12" t="s">
        <v>102</v>
      </c>
      <c r="N46" s="12"/>
      <c r="O46" s="12" t="s">
        <v>102</v>
      </c>
      <c r="P46" s="12"/>
      <c r="Q46" s="12" t="s">
        <v>509</v>
      </c>
      <c r="R46" s="12" t="s">
        <v>102</v>
      </c>
      <c r="S46" s="12"/>
      <c r="T46" s="12" t="s">
        <v>102</v>
      </c>
      <c r="U46" s="12"/>
      <c r="V46" s="12"/>
      <c r="W46" s="12" t="s">
        <v>102</v>
      </c>
      <c r="X46" s="12"/>
      <c r="Y46" s="12"/>
      <c r="Z46" s="40">
        <f t="shared" si="2"/>
        <v>0</v>
      </c>
      <c r="AA46" s="40">
        <f t="shared" si="3"/>
        <v>0</v>
      </c>
    </row>
    <row r="47" spans="1:27" ht="16.5" customHeight="1" x14ac:dyDescent="0.2">
      <c r="A47" s="38">
        <f t="shared" si="4"/>
        <v>0</v>
      </c>
      <c r="B47" s="5">
        <v>40</v>
      </c>
      <c r="C47" s="5">
        <v>40</v>
      </c>
      <c r="D47" s="5">
        <f t="shared" si="1"/>
        <v>18</v>
      </c>
      <c r="E47" s="35" t="s">
        <v>531</v>
      </c>
      <c r="F47" s="35" t="s">
        <v>167</v>
      </c>
      <c r="G47" s="12">
        <v>2718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 t="s">
        <v>102</v>
      </c>
      <c r="X47" s="12"/>
      <c r="Y47" s="12"/>
      <c r="Z47" s="40">
        <f t="shared" si="2"/>
        <v>0</v>
      </c>
      <c r="AA47" s="40">
        <f t="shared" si="3"/>
        <v>0</v>
      </c>
    </row>
    <row r="48" spans="1:27" ht="16.5" customHeight="1" x14ac:dyDescent="0.2">
      <c r="A48" s="38">
        <f t="shared" si="4"/>
        <v>0</v>
      </c>
      <c r="B48" s="5">
        <v>41</v>
      </c>
      <c r="C48" s="5">
        <v>41</v>
      </c>
      <c r="D48" s="5">
        <f t="shared" si="1"/>
        <v>18</v>
      </c>
      <c r="E48" s="35" t="s">
        <v>535</v>
      </c>
      <c r="F48" s="35" t="s">
        <v>220</v>
      </c>
      <c r="G48" s="12">
        <v>2714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 t="s">
        <v>102</v>
      </c>
      <c r="X48" s="12"/>
      <c r="Y48" s="12"/>
      <c r="Z48" s="40">
        <f t="shared" si="2"/>
        <v>0</v>
      </c>
      <c r="AA48" s="40">
        <f t="shared" si="3"/>
        <v>0</v>
      </c>
    </row>
    <row r="49" spans="1:27" ht="16.5" customHeight="1" x14ac:dyDescent="0.2">
      <c r="A49" s="38">
        <f t="shared" si="4"/>
        <v>0</v>
      </c>
      <c r="B49" s="5">
        <v>42</v>
      </c>
      <c r="C49" s="5">
        <v>42</v>
      </c>
      <c r="D49" s="5">
        <f t="shared" si="1"/>
        <v>18</v>
      </c>
      <c r="E49" s="35" t="s">
        <v>538</v>
      </c>
      <c r="F49" s="35" t="s">
        <v>367</v>
      </c>
      <c r="G49" s="12">
        <v>2711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 t="s">
        <v>102</v>
      </c>
      <c r="X49" s="12"/>
      <c r="Y49" s="12"/>
      <c r="Z49" s="40">
        <f t="shared" si="2"/>
        <v>0</v>
      </c>
      <c r="AA49" s="40">
        <f t="shared" si="3"/>
        <v>0</v>
      </c>
    </row>
    <row r="50" spans="1:27" ht="16.5" customHeight="1" x14ac:dyDescent="0.2">
      <c r="A50" s="38">
        <f t="shared" si="4"/>
        <v>0</v>
      </c>
      <c r="B50" s="5">
        <v>43</v>
      </c>
      <c r="C50" s="5">
        <v>43</v>
      </c>
      <c r="D50" s="5">
        <f t="shared" si="1"/>
        <v>18</v>
      </c>
      <c r="E50" s="35" t="s">
        <v>540</v>
      </c>
      <c r="F50" s="35" t="s">
        <v>68</v>
      </c>
      <c r="G50" s="12">
        <v>2708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 t="s">
        <v>102</v>
      </c>
      <c r="X50" s="12"/>
      <c r="Y50" s="12"/>
      <c r="Z50" s="40">
        <f t="shared" si="2"/>
        <v>0</v>
      </c>
      <c r="AA50" s="40">
        <f t="shared" si="3"/>
        <v>0</v>
      </c>
    </row>
    <row r="51" spans="1:27" ht="16.5" customHeight="1" x14ac:dyDescent="0.2">
      <c r="A51" s="38">
        <f t="shared" si="4"/>
        <v>0</v>
      </c>
      <c r="B51" s="5">
        <v>44</v>
      </c>
      <c r="C51" s="5">
        <v>44</v>
      </c>
      <c r="D51" s="5">
        <v>18</v>
      </c>
      <c r="E51" s="35" t="s">
        <v>563</v>
      </c>
      <c r="F51" s="35" t="s">
        <v>367</v>
      </c>
      <c r="G51" s="12">
        <v>2723</v>
      </c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40">
        <f t="shared" si="2"/>
        <v>0</v>
      </c>
      <c r="AA51" s="40">
        <f t="shared" si="3"/>
        <v>0</v>
      </c>
    </row>
    <row r="52" spans="1:27" ht="16.5" customHeight="1" x14ac:dyDescent="0.2">
      <c r="A52" s="38">
        <f t="shared" si="4"/>
        <v>0</v>
      </c>
      <c r="B52" s="5">
        <v>45</v>
      </c>
      <c r="C52" s="5">
        <v>45</v>
      </c>
      <c r="D52" s="5">
        <v>18</v>
      </c>
      <c r="E52" s="35" t="s">
        <v>564</v>
      </c>
      <c r="F52" s="35" t="s">
        <v>400</v>
      </c>
      <c r="G52" s="12">
        <v>2464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40">
        <f t="shared" si="2"/>
        <v>0</v>
      </c>
      <c r="AA52" s="40">
        <f t="shared" si="3"/>
        <v>0</v>
      </c>
    </row>
    <row r="53" spans="1:27" ht="16.5" customHeight="1" x14ac:dyDescent="0.2">
      <c r="A53" s="38">
        <f t="shared" si="4"/>
        <v>0</v>
      </c>
      <c r="B53" s="5">
        <v>46</v>
      </c>
      <c r="C53" s="5">
        <v>46</v>
      </c>
      <c r="D53" s="5">
        <f>RANK(Z53,Z:Z)</f>
        <v>18</v>
      </c>
      <c r="E53" s="35" t="s">
        <v>445</v>
      </c>
      <c r="F53" s="35" t="s">
        <v>286</v>
      </c>
      <c r="G53" s="12">
        <v>2675</v>
      </c>
      <c r="H53" s="12"/>
      <c r="I53" s="12"/>
      <c r="J53" s="12"/>
      <c r="K53" s="12"/>
      <c r="L53" s="12"/>
      <c r="M53" s="12" t="s">
        <v>102</v>
      </c>
      <c r="N53" s="12"/>
      <c r="O53" s="12" t="s">
        <v>102</v>
      </c>
      <c r="P53" s="12"/>
      <c r="Q53" s="12" t="s">
        <v>509</v>
      </c>
      <c r="R53" s="12" t="s">
        <v>102</v>
      </c>
      <c r="S53" s="12"/>
      <c r="T53" s="12" t="s">
        <v>102</v>
      </c>
      <c r="U53" s="12"/>
      <c r="V53" s="12"/>
      <c r="W53" s="12" t="s">
        <v>102</v>
      </c>
      <c r="X53" s="12"/>
      <c r="Y53" s="12"/>
      <c r="Z53" s="40">
        <f t="shared" si="2"/>
        <v>0</v>
      </c>
      <c r="AA53" s="40">
        <f t="shared" si="3"/>
        <v>0</v>
      </c>
    </row>
  </sheetData>
  <sortState xmlns:xlrd2="http://schemas.microsoft.com/office/spreadsheetml/2017/richdata2" ref="B8:AA53">
    <sortCondition descending="1" ref="AA8:AA53"/>
    <sortCondition ref="D8:D53"/>
  </sortState>
  <mergeCells count="6">
    <mergeCell ref="H6:I6"/>
    <mergeCell ref="W6:X6"/>
    <mergeCell ref="Q6:R6"/>
    <mergeCell ref="O6:P6"/>
    <mergeCell ref="M6:N6"/>
    <mergeCell ref="K6:L6"/>
  </mergeCells>
  <phoneticPr fontId="0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57" fitToHeight="0" orientation="landscape" r:id="rId1"/>
  <headerFooter alignWithMargins="0">
    <oddFooter>&amp;RPágina &amp;P de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17" id="{FA712134-98FD-490A-8E08-51529DEA528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A8:A53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tabColor rgb="FF99CCFF"/>
    <pageSetUpPr fitToPage="1"/>
  </sheetPr>
  <dimension ref="A1:AA162"/>
  <sheetViews>
    <sheetView showGridLines="0" zoomScale="80" zoomScaleNormal="80" workbookViewId="0">
      <pane ySplit="7" topLeftCell="A131" activePane="bottomLeft" state="frozen"/>
      <selection activeCell="E294" sqref="E294"/>
      <selection pane="bottomLeft" activeCell="E294" sqref="E294"/>
    </sheetView>
  </sheetViews>
  <sheetFormatPr defaultColWidth="9.140625" defaultRowHeight="17.100000000000001" customHeight="1" outlineLevelCol="1" x14ac:dyDescent="0.2"/>
  <cols>
    <col min="1" max="1" width="7" style="1" bestFit="1" customWidth="1"/>
    <col min="2" max="2" width="4.42578125" style="1" bestFit="1" customWidth="1"/>
    <col min="3" max="3" width="5.140625" style="1" bestFit="1" customWidth="1"/>
    <col min="4" max="4" width="4.140625" style="1" bestFit="1" customWidth="1"/>
    <col min="5" max="6" width="25.7109375" style="2" customWidth="1"/>
    <col min="7" max="7" width="11" style="47" bestFit="1" customWidth="1"/>
    <col min="8" max="25" width="8.7109375" style="1" customWidth="1" outlineLevel="1"/>
    <col min="26" max="27" width="6.7109375" style="1" customWidth="1"/>
    <col min="28" max="16384" width="9.140625" style="1"/>
  </cols>
  <sheetData>
    <row r="1" spans="1:27" ht="16.5" customHeight="1" x14ac:dyDescent="0.2">
      <c r="G1" s="44"/>
      <c r="Z1" s="28"/>
      <c r="AA1" s="28"/>
    </row>
    <row r="2" spans="1:27" ht="17.100000000000001" customHeight="1" x14ac:dyDescent="0.2">
      <c r="F2" s="3"/>
      <c r="G2" s="45"/>
    </row>
    <row r="3" spans="1:27" ht="17.100000000000001" customHeight="1" x14ac:dyDescent="0.2">
      <c r="B3" s="9"/>
      <c r="C3" s="9"/>
      <c r="D3" s="11"/>
      <c r="E3" s="24" t="s">
        <v>0</v>
      </c>
      <c r="F3" s="9"/>
      <c r="G3" s="46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7.100000000000001" customHeight="1" x14ac:dyDescent="0.2">
      <c r="B4" s="4"/>
      <c r="C4" s="4"/>
      <c r="E4" s="26"/>
    </row>
    <row r="5" spans="1:27" ht="17.100000000000001" customHeight="1" x14ac:dyDescent="0.2">
      <c r="B5" s="8"/>
      <c r="C5" s="8"/>
      <c r="D5" s="10"/>
      <c r="E5" s="51" t="s">
        <v>567</v>
      </c>
      <c r="F5" s="8"/>
      <c r="G5" s="48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7.100000000000001" customHeight="1" x14ac:dyDescent="0.2">
      <c r="H6" s="57" t="s">
        <v>474</v>
      </c>
      <c r="I6" s="58"/>
      <c r="J6" s="34" t="s">
        <v>473</v>
      </c>
      <c r="K6" s="57" t="s">
        <v>475</v>
      </c>
      <c r="L6" s="58"/>
      <c r="M6" s="57" t="s">
        <v>493</v>
      </c>
      <c r="N6" s="58"/>
      <c r="O6" s="57" t="s">
        <v>506</v>
      </c>
      <c r="P6" s="58"/>
      <c r="Q6" s="57" t="s">
        <v>508</v>
      </c>
      <c r="R6" s="58"/>
      <c r="S6" s="34" t="s">
        <v>511</v>
      </c>
      <c r="T6" s="34" t="s">
        <v>514</v>
      </c>
      <c r="U6" s="34" t="s">
        <v>516</v>
      </c>
      <c r="V6" s="34" t="s">
        <v>517</v>
      </c>
      <c r="W6" s="57" t="s">
        <v>558</v>
      </c>
      <c r="X6" s="58"/>
      <c r="Y6" s="34" t="s">
        <v>566</v>
      </c>
    </row>
    <row r="7" spans="1:27" ht="17.100000000000001" customHeight="1" x14ac:dyDescent="0.2">
      <c r="A7" s="37"/>
      <c r="B7" s="29" t="s">
        <v>4</v>
      </c>
      <c r="C7" s="29" t="s">
        <v>282</v>
      </c>
      <c r="D7" s="31" t="s">
        <v>124</v>
      </c>
      <c r="E7" s="13" t="s">
        <v>1</v>
      </c>
      <c r="F7" s="13" t="s">
        <v>5</v>
      </c>
      <c r="G7" s="18" t="s">
        <v>2</v>
      </c>
      <c r="H7" s="36" t="s">
        <v>377</v>
      </c>
      <c r="I7" s="50" t="s">
        <v>501</v>
      </c>
      <c r="J7" s="50" t="s">
        <v>502</v>
      </c>
      <c r="K7" s="50" t="s">
        <v>476</v>
      </c>
      <c r="L7" s="50" t="s">
        <v>503</v>
      </c>
      <c r="M7" s="50" t="s">
        <v>389</v>
      </c>
      <c r="N7" s="50" t="s">
        <v>504</v>
      </c>
      <c r="O7" s="50" t="s">
        <v>391</v>
      </c>
      <c r="P7" s="50" t="s">
        <v>505</v>
      </c>
      <c r="Q7" s="50" t="s">
        <v>394</v>
      </c>
      <c r="R7" s="50" t="s">
        <v>507</v>
      </c>
      <c r="S7" s="50" t="s">
        <v>512</v>
      </c>
      <c r="T7" s="50" t="s">
        <v>111</v>
      </c>
      <c r="U7" s="50" t="s">
        <v>285</v>
      </c>
      <c r="V7" s="50" t="s">
        <v>556</v>
      </c>
      <c r="W7" s="50" t="s">
        <v>315</v>
      </c>
      <c r="X7" s="50" t="s">
        <v>562</v>
      </c>
      <c r="Y7" s="50" t="s">
        <v>565</v>
      </c>
      <c r="Z7" s="30" t="s">
        <v>124</v>
      </c>
      <c r="AA7" s="30" t="s">
        <v>3</v>
      </c>
    </row>
    <row r="8" spans="1:27" ht="17.100000000000001" customHeight="1" x14ac:dyDescent="0.2">
      <c r="A8" s="38">
        <f t="shared" ref="A8:A39" si="0">C8-B8</f>
        <v>0</v>
      </c>
      <c r="B8" s="5">
        <v>1</v>
      </c>
      <c r="C8" s="5">
        <v>1</v>
      </c>
      <c r="D8" s="5">
        <f>RANK(Z8,Z:Z)</f>
        <v>11</v>
      </c>
      <c r="E8" s="32" t="s">
        <v>130</v>
      </c>
      <c r="F8" s="32" t="s">
        <v>167</v>
      </c>
      <c r="G8" s="43">
        <v>1532</v>
      </c>
      <c r="H8" s="12">
        <v>180</v>
      </c>
      <c r="I8" s="12">
        <v>15</v>
      </c>
      <c r="J8" s="12">
        <v>13</v>
      </c>
      <c r="K8" s="12">
        <v>232</v>
      </c>
      <c r="L8" s="12">
        <v>17</v>
      </c>
      <c r="M8" s="12">
        <v>260</v>
      </c>
      <c r="N8" s="12">
        <v>5</v>
      </c>
      <c r="O8" s="12">
        <v>300</v>
      </c>
      <c r="P8" s="12">
        <v>15</v>
      </c>
      <c r="Q8" s="12">
        <v>120</v>
      </c>
      <c r="R8" s="12">
        <v>22</v>
      </c>
      <c r="S8" s="12">
        <v>14</v>
      </c>
      <c r="T8" s="12">
        <v>420</v>
      </c>
      <c r="U8" s="12"/>
      <c r="V8" s="12">
        <v>15</v>
      </c>
      <c r="W8" s="12">
        <v>120</v>
      </c>
      <c r="X8" s="12">
        <v>14</v>
      </c>
      <c r="Y8" s="12">
        <v>12</v>
      </c>
      <c r="Z8" s="40">
        <f>SUM(U8:Y8)</f>
        <v>161</v>
      </c>
      <c r="AA8" s="40">
        <f>SUM(H8:Y8)</f>
        <v>1774</v>
      </c>
    </row>
    <row r="9" spans="1:27" ht="17.100000000000001" customHeight="1" x14ac:dyDescent="0.2">
      <c r="A9" s="38">
        <f t="shared" si="0"/>
        <v>0</v>
      </c>
      <c r="B9" s="5">
        <v>2</v>
      </c>
      <c r="C9" s="5">
        <v>2</v>
      </c>
      <c r="D9" s="5">
        <f>RANK(Z9,Z:Z)</f>
        <v>6</v>
      </c>
      <c r="E9" s="32" t="s">
        <v>229</v>
      </c>
      <c r="F9" s="32" t="s">
        <v>276</v>
      </c>
      <c r="G9" s="43">
        <v>92</v>
      </c>
      <c r="H9" s="12">
        <v>180</v>
      </c>
      <c r="I9" s="12">
        <v>22</v>
      </c>
      <c r="J9" s="12">
        <v>10</v>
      </c>
      <c r="K9" s="12">
        <v>308</v>
      </c>
      <c r="L9" s="12">
        <v>17</v>
      </c>
      <c r="M9" s="12">
        <v>135</v>
      </c>
      <c r="N9" s="12">
        <v>20</v>
      </c>
      <c r="O9" s="12">
        <v>235</v>
      </c>
      <c r="P9" s="12">
        <v>7</v>
      </c>
      <c r="Q9" s="12">
        <v>135</v>
      </c>
      <c r="R9" s="12">
        <v>15</v>
      </c>
      <c r="S9" s="12">
        <v>2</v>
      </c>
      <c r="T9" s="12">
        <v>219</v>
      </c>
      <c r="U9" s="12"/>
      <c r="V9" s="12">
        <v>10</v>
      </c>
      <c r="W9" s="12">
        <v>180</v>
      </c>
      <c r="X9" s="12">
        <v>10</v>
      </c>
      <c r="Y9" s="12">
        <v>5</v>
      </c>
      <c r="Z9" s="40">
        <f>SUM(U9:Y9)</f>
        <v>205</v>
      </c>
      <c r="AA9" s="40">
        <f>SUM(H9:Y9)</f>
        <v>1510</v>
      </c>
    </row>
    <row r="10" spans="1:27" ht="17.100000000000001" customHeight="1" x14ac:dyDescent="0.2">
      <c r="A10" s="38">
        <f t="shared" si="0"/>
        <v>0</v>
      </c>
      <c r="B10" s="5">
        <v>3</v>
      </c>
      <c r="C10" s="5">
        <v>3</v>
      </c>
      <c r="D10" s="5">
        <f>RANK(Z10,Z:Z)</f>
        <v>19</v>
      </c>
      <c r="E10" s="32" t="s">
        <v>309</v>
      </c>
      <c r="F10" s="32" t="s">
        <v>276</v>
      </c>
      <c r="G10" s="12">
        <v>425</v>
      </c>
      <c r="H10" s="12">
        <v>135</v>
      </c>
      <c r="I10" s="12">
        <v>14</v>
      </c>
      <c r="J10" s="12">
        <v>7</v>
      </c>
      <c r="K10" s="12">
        <v>350</v>
      </c>
      <c r="L10" s="12">
        <v>22</v>
      </c>
      <c r="M10" s="12">
        <v>50</v>
      </c>
      <c r="N10" s="12">
        <v>14</v>
      </c>
      <c r="O10" s="12">
        <v>120</v>
      </c>
      <c r="P10" s="12">
        <v>20</v>
      </c>
      <c r="Q10" s="12">
        <v>260</v>
      </c>
      <c r="R10" s="12">
        <v>19</v>
      </c>
      <c r="S10" s="12">
        <v>5</v>
      </c>
      <c r="T10" s="12">
        <v>336</v>
      </c>
      <c r="U10" s="12"/>
      <c r="V10" s="12">
        <v>15</v>
      </c>
      <c r="W10" s="12">
        <v>85</v>
      </c>
      <c r="X10" s="12">
        <v>10</v>
      </c>
      <c r="Y10" s="12">
        <v>10</v>
      </c>
      <c r="Z10" s="40">
        <f>SUM(U10:Y10)</f>
        <v>120</v>
      </c>
      <c r="AA10" s="40">
        <f>SUM(H10:Y10)</f>
        <v>1472</v>
      </c>
    </row>
    <row r="11" spans="1:27" ht="17.100000000000001" customHeight="1" x14ac:dyDescent="0.2">
      <c r="A11" s="38">
        <f t="shared" si="0"/>
        <v>3</v>
      </c>
      <c r="B11" s="5">
        <v>4</v>
      </c>
      <c r="C11" s="5">
        <v>7</v>
      </c>
      <c r="D11" s="5">
        <f>RANK(Z11,Z:Z)</f>
        <v>14</v>
      </c>
      <c r="E11" s="32" t="s">
        <v>16</v>
      </c>
      <c r="F11" s="32" t="s">
        <v>278</v>
      </c>
      <c r="G11" s="12">
        <v>435</v>
      </c>
      <c r="H11" s="12">
        <v>180</v>
      </c>
      <c r="I11" s="12"/>
      <c r="J11" s="12"/>
      <c r="K11" s="12">
        <v>211</v>
      </c>
      <c r="L11" s="12">
        <v>7</v>
      </c>
      <c r="M11" s="12">
        <v>300</v>
      </c>
      <c r="N11" s="12">
        <v>3</v>
      </c>
      <c r="O11" s="12">
        <v>180</v>
      </c>
      <c r="P11" s="12">
        <v>7</v>
      </c>
      <c r="Q11" s="12">
        <v>180</v>
      </c>
      <c r="R11" s="12" t="s">
        <v>102</v>
      </c>
      <c r="S11" s="12">
        <v>7</v>
      </c>
      <c r="T11" s="12">
        <v>176</v>
      </c>
      <c r="U11" s="12"/>
      <c r="V11" s="12"/>
      <c r="W11" s="12">
        <v>135</v>
      </c>
      <c r="X11" s="12"/>
      <c r="Y11" s="12">
        <v>15</v>
      </c>
      <c r="Z11" s="40">
        <f>SUM(U11:Y11)</f>
        <v>150</v>
      </c>
      <c r="AA11" s="40">
        <f>SUM(H11:Y11)</f>
        <v>1401</v>
      </c>
    </row>
    <row r="12" spans="1:27" ht="16.5" customHeight="1" x14ac:dyDescent="0.2">
      <c r="A12" s="38">
        <f t="shared" si="0"/>
        <v>0</v>
      </c>
      <c r="B12" s="5">
        <v>5</v>
      </c>
      <c r="C12" s="5">
        <v>5</v>
      </c>
      <c r="D12" s="5">
        <f>RANK(Z12,Z:Z)</f>
        <v>9</v>
      </c>
      <c r="E12" s="32" t="s">
        <v>546</v>
      </c>
      <c r="F12" s="49" t="s">
        <v>167</v>
      </c>
      <c r="G12" s="12">
        <v>10</v>
      </c>
      <c r="H12" s="12">
        <v>145</v>
      </c>
      <c r="I12" s="12"/>
      <c r="J12" s="12"/>
      <c r="K12" s="12">
        <v>184</v>
      </c>
      <c r="L12" s="12"/>
      <c r="M12" s="12">
        <v>180</v>
      </c>
      <c r="N12" s="12"/>
      <c r="O12" s="12">
        <v>75</v>
      </c>
      <c r="P12" s="12">
        <v>12</v>
      </c>
      <c r="Q12" s="12">
        <v>220</v>
      </c>
      <c r="R12" s="12" t="s">
        <v>102</v>
      </c>
      <c r="S12" s="12"/>
      <c r="T12" s="12">
        <v>370</v>
      </c>
      <c r="U12" s="12"/>
      <c r="V12" s="12"/>
      <c r="W12" s="12">
        <v>180</v>
      </c>
      <c r="X12" s="12"/>
      <c r="Y12" s="12"/>
      <c r="Z12" s="40">
        <f>SUM(U12:Y12)</f>
        <v>180</v>
      </c>
      <c r="AA12" s="40">
        <f>SUM(H12:Y12)</f>
        <v>1366</v>
      </c>
    </row>
    <row r="13" spans="1:27" ht="16.5" customHeight="1" x14ac:dyDescent="0.2">
      <c r="A13" s="38">
        <f t="shared" si="0"/>
        <v>-2</v>
      </c>
      <c r="B13" s="5">
        <v>6</v>
      </c>
      <c r="C13" s="5">
        <v>4</v>
      </c>
      <c r="D13" s="5">
        <f>RANK(Z13,Z:Z)</f>
        <v>1</v>
      </c>
      <c r="E13" s="32" t="s">
        <v>87</v>
      </c>
      <c r="F13" s="32" t="s">
        <v>278</v>
      </c>
      <c r="G13" s="12">
        <v>665</v>
      </c>
      <c r="H13" s="12">
        <v>220</v>
      </c>
      <c r="I13" s="12"/>
      <c r="J13" s="12"/>
      <c r="K13" s="12">
        <v>254</v>
      </c>
      <c r="L13" s="12"/>
      <c r="M13" s="12">
        <v>220</v>
      </c>
      <c r="N13" s="12"/>
      <c r="O13" s="12">
        <v>120</v>
      </c>
      <c r="P13" s="12"/>
      <c r="Q13" s="12">
        <v>180</v>
      </c>
      <c r="R13" s="12" t="s">
        <v>102</v>
      </c>
      <c r="S13" s="12"/>
      <c r="T13" s="12" t="s">
        <v>102</v>
      </c>
      <c r="U13" s="12"/>
      <c r="V13" s="12"/>
      <c r="W13" s="12">
        <v>300</v>
      </c>
      <c r="X13" s="12"/>
      <c r="Y13" s="12"/>
      <c r="Z13" s="40">
        <f>SUM(U13:Y13)</f>
        <v>300</v>
      </c>
      <c r="AA13" s="40">
        <f>SUM(H13:Y13)</f>
        <v>1294</v>
      </c>
    </row>
    <row r="14" spans="1:27" ht="17.100000000000001" customHeight="1" x14ac:dyDescent="0.2">
      <c r="A14" s="38">
        <f t="shared" si="0"/>
        <v>-1</v>
      </c>
      <c r="B14" s="5">
        <v>7</v>
      </c>
      <c r="C14" s="5">
        <v>6</v>
      </c>
      <c r="D14" s="5">
        <f>RANK(Z14,Z:Z)</f>
        <v>3</v>
      </c>
      <c r="E14" s="32" t="s">
        <v>106</v>
      </c>
      <c r="F14" s="32" t="s">
        <v>277</v>
      </c>
      <c r="G14" s="12">
        <v>1773</v>
      </c>
      <c r="H14" s="12">
        <v>120</v>
      </c>
      <c r="I14" s="12"/>
      <c r="J14" s="12"/>
      <c r="K14" s="12">
        <v>203</v>
      </c>
      <c r="L14" s="12">
        <v>5</v>
      </c>
      <c r="M14" s="12">
        <v>120</v>
      </c>
      <c r="N14" s="12">
        <v>7</v>
      </c>
      <c r="O14" s="12">
        <v>75</v>
      </c>
      <c r="P14" s="12"/>
      <c r="Q14" s="12">
        <v>235</v>
      </c>
      <c r="R14" s="12" t="s">
        <v>102</v>
      </c>
      <c r="S14" s="12"/>
      <c r="T14" s="12">
        <v>236</v>
      </c>
      <c r="U14" s="12"/>
      <c r="V14" s="12"/>
      <c r="W14" s="12">
        <v>235</v>
      </c>
      <c r="X14" s="12"/>
      <c r="Y14" s="12"/>
      <c r="Z14" s="40">
        <f>SUM(U14:Y14)</f>
        <v>235</v>
      </c>
      <c r="AA14" s="40">
        <f>SUM(H14:Y14)</f>
        <v>1236</v>
      </c>
    </row>
    <row r="15" spans="1:27" ht="17.100000000000001" customHeight="1" x14ac:dyDescent="0.2">
      <c r="A15" s="38">
        <f t="shared" si="0"/>
        <v>2</v>
      </c>
      <c r="B15" s="5">
        <v>8</v>
      </c>
      <c r="C15" s="5">
        <v>10</v>
      </c>
      <c r="D15" s="5">
        <f>RANK(Z15,Z:Z)</f>
        <v>8</v>
      </c>
      <c r="E15" s="32" t="s">
        <v>224</v>
      </c>
      <c r="F15" s="32" t="s">
        <v>478</v>
      </c>
      <c r="G15" s="12">
        <v>171</v>
      </c>
      <c r="H15" s="12">
        <v>135</v>
      </c>
      <c r="I15" s="12">
        <v>9</v>
      </c>
      <c r="J15" s="12">
        <v>5</v>
      </c>
      <c r="K15" s="12">
        <v>223</v>
      </c>
      <c r="L15" s="12"/>
      <c r="M15" s="12">
        <v>180</v>
      </c>
      <c r="N15" s="12"/>
      <c r="O15" s="12" t="s">
        <v>102</v>
      </c>
      <c r="P15" s="12"/>
      <c r="Q15" s="12">
        <v>300</v>
      </c>
      <c r="R15" s="12" t="s">
        <v>102</v>
      </c>
      <c r="S15" s="12">
        <v>10</v>
      </c>
      <c r="T15" s="12">
        <v>190</v>
      </c>
      <c r="U15" s="12"/>
      <c r="V15" s="12"/>
      <c r="W15" s="12">
        <v>180</v>
      </c>
      <c r="X15" s="12"/>
      <c r="Y15" s="12">
        <v>4</v>
      </c>
      <c r="Z15" s="40">
        <f>SUM(U15:Y15)</f>
        <v>184</v>
      </c>
      <c r="AA15" s="40">
        <f>SUM(H15:Y15)</f>
        <v>1236</v>
      </c>
    </row>
    <row r="16" spans="1:27" ht="17.100000000000001" customHeight="1" x14ac:dyDescent="0.2">
      <c r="A16" s="38">
        <f t="shared" si="0"/>
        <v>-1</v>
      </c>
      <c r="B16" s="5">
        <v>9</v>
      </c>
      <c r="C16" s="5">
        <v>8</v>
      </c>
      <c r="D16" s="5">
        <f>RANK(Z16,Z:Z)</f>
        <v>4</v>
      </c>
      <c r="E16" s="14" t="s">
        <v>58</v>
      </c>
      <c r="F16" s="32" t="s">
        <v>278</v>
      </c>
      <c r="G16" s="43">
        <v>150</v>
      </c>
      <c r="H16" s="12">
        <v>65</v>
      </c>
      <c r="I16" s="12">
        <v>9</v>
      </c>
      <c r="J16" s="12"/>
      <c r="K16" s="12">
        <v>168</v>
      </c>
      <c r="L16" s="12"/>
      <c r="M16" s="12">
        <v>135</v>
      </c>
      <c r="N16" s="12"/>
      <c r="O16" s="12">
        <v>135</v>
      </c>
      <c r="P16" s="12"/>
      <c r="Q16" s="12">
        <v>85</v>
      </c>
      <c r="R16" s="12">
        <v>10</v>
      </c>
      <c r="S16" s="12"/>
      <c r="T16" s="12">
        <v>305</v>
      </c>
      <c r="U16" s="12"/>
      <c r="V16" s="12"/>
      <c r="W16" s="12">
        <v>220</v>
      </c>
      <c r="X16" s="12">
        <v>12</v>
      </c>
      <c r="Y16" s="12"/>
      <c r="Z16" s="40">
        <f>SUM(U16:Y16)</f>
        <v>232</v>
      </c>
      <c r="AA16" s="40">
        <f>SUM(H16:Y16)</f>
        <v>1144</v>
      </c>
    </row>
    <row r="17" spans="1:27" ht="17.100000000000001" customHeight="1" x14ac:dyDescent="0.2">
      <c r="A17" s="38">
        <f t="shared" si="0"/>
        <v>-1</v>
      </c>
      <c r="B17" s="5">
        <v>10</v>
      </c>
      <c r="C17" s="5">
        <v>9</v>
      </c>
      <c r="D17" s="5">
        <f>RANK(Z17,Z:Z)</f>
        <v>26</v>
      </c>
      <c r="E17" s="32" t="s">
        <v>216</v>
      </c>
      <c r="F17" s="32" t="s">
        <v>277</v>
      </c>
      <c r="G17" s="12">
        <v>1962</v>
      </c>
      <c r="H17" s="12">
        <v>180</v>
      </c>
      <c r="I17" s="12"/>
      <c r="J17" s="12"/>
      <c r="K17" s="12">
        <v>183</v>
      </c>
      <c r="L17" s="12">
        <v>3</v>
      </c>
      <c r="M17" s="12">
        <v>65</v>
      </c>
      <c r="N17" s="12">
        <v>10</v>
      </c>
      <c r="O17" s="12">
        <v>260</v>
      </c>
      <c r="P17" s="12"/>
      <c r="Q17" s="12">
        <v>75</v>
      </c>
      <c r="R17" s="12">
        <v>7</v>
      </c>
      <c r="S17" s="12"/>
      <c r="T17" s="12">
        <v>253</v>
      </c>
      <c r="U17" s="12"/>
      <c r="V17" s="12">
        <v>9</v>
      </c>
      <c r="W17" s="12">
        <v>85</v>
      </c>
      <c r="X17" s="12">
        <v>7</v>
      </c>
      <c r="Y17" s="12">
        <v>5</v>
      </c>
      <c r="Z17" s="40">
        <f>SUM(U17:Y17)</f>
        <v>106</v>
      </c>
      <c r="AA17" s="40">
        <f>SUM(H17:Y17)</f>
        <v>1142</v>
      </c>
    </row>
    <row r="18" spans="1:27" ht="17.100000000000001" customHeight="1" x14ac:dyDescent="0.2">
      <c r="A18" s="38">
        <f t="shared" si="0"/>
        <v>1</v>
      </c>
      <c r="B18" s="5">
        <v>11</v>
      </c>
      <c r="C18" s="5">
        <v>12</v>
      </c>
      <c r="D18" s="5">
        <f>RANK(Z18,Z:Z)</f>
        <v>33</v>
      </c>
      <c r="E18" s="14" t="s">
        <v>79</v>
      </c>
      <c r="F18" s="32" t="s">
        <v>276</v>
      </c>
      <c r="G18" s="12">
        <v>54</v>
      </c>
      <c r="H18" s="12">
        <v>135</v>
      </c>
      <c r="I18" s="12"/>
      <c r="J18" s="12"/>
      <c r="K18" s="12">
        <v>170</v>
      </c>
      <c r="L18" s="12">
        <v>4</v>
      </c>
      <c r="M18" s="12">
        <v>75</v>
      </c>
      <c r="N18" s="12">
        <v>12</v>
      </c>
      <c r="O18" s="12">
        <v>180</v>
      </c>
      <c r="P18" s="12"/>
      <c r="Q18" s="12">
        <v>135</v>
      </c>
      <c r="R18" s="12" t="s">
        <v>102</v>
      </c>
      <c r="S18" s="12"/>
      <c r="T18" s="12">
        <v>279</v>
      </c>
      <c r="U18" s="12"/>
      <c r="V18" s="12"/>
      <c r="W18" s="12">
        <v>85</v>
      </c>
      <c r="X18" s="12">
        <v>4</v>
      </c>
      <c r="Y18" s="12"/>
      <c r="Z18" s="40">
        <f>SUM(U18:Y18)</f>
        <v>89</v>
      </c>
      <c r="AA18" s="40">
        <f>SUM(H18:Y18)</f>
        <v>1079</v>
      </c>
    </row>
    <row r="19" spans="1:27" ht="17.100000000000001" customHeight="1" x14ac:dyDescent="0.2">
      <c r="A19" s="38">
        <f t="shared" si="0"/>
        <v>1</v>
      </c>
      <c r="B19" s="5">
        <v>12</v>
      </c>
      <c r="C19" s="5">
        <v>13</v>
      </c>
      <c r="D19" s="5">
        <f>RANK(Z19,Z:Z)</f>
        <v>27</v>
      </c>
      <c r="E19" s="32" t="s">
        <v>135</v>
      </c>
      <c r="F19" s="32" t="s">
        <v>167</v>
      </c>
      <c r="G19" s="12">
        <v>134</v>
      </c>
      <c r="H19" s="12">
        <v>235</v>
      </c>
      <c r="I19" s="12"/>
      <c r="J19" s="12">
        <v>7</v>
      </c>
      <c r="K19" s="12">
        <v>196</v>
      </c>
      <c r="L19" s="12">
        <v>9</v>
      </c>
      <c r="M19" s="12">
        <v>180</v>
      </c>
      <c r="N19" s="12"/>
      <c r="O19" s="12">
        <v>120</v>
      </c>
      <c r="P19" s="12"/>
      <c r="Q19" s="12" t="s">
        <v>509</v>
      </c>
      <c r="R19" s="12" t="s">
        <v>102</v>
      </c>
      <c r="S19" s="12">
        <v>4</v>
      </c>
      <c r="T19" s="12">
        <v>204</v>
      </c>
      <c r="U19" s="12"/>
      <c r="V19" s="12"/>
      <c r="W19" s="12">
        <v>85</v>
      </c>
      <c r="X19" s="12">
        <v>7</v>
      </c>
      <c r="Y19" s="12">
        <v>7</v>
      </c>
      <c r="Z19" s="40">
        <f>SUM(U19:Y19)</f>
        <v>99</v>
      </c>
      <c r="AA19" s="40">
        <f>SUM(H19:Y19)</f>
        <v>1054</v>
      </c>
    </row>
    <row r="20" spans="1:27" ht="17.100000000000001" customHeight="1" x14ac:dyDescent="0.2">
      <c r="A20" s="38">
        <f t="shared" si="0"/>
        <v>-2</v>
      </c>
      <c r="B20" s="5">
        <v>13</v>
      </c>
      <c r="C20" s="5">
        <v>11</v>
      </c>
      <c r="D20" s="5">
        <f>RANK(Z20,Z:Z)</f>
        <v>7</v>
      </c>
      <c r="E20" s="32" t="s">
        <v>72</v>
      </c>
      <c r="F20" s="32" t="s">
        <v>278</v>
      </c>
      <c r="G20" s="43">
        <v>2085</v>
      </c>
      <c r="H20" s="12">
        <v>85</v>
      </c>
      <c r="I20" s="12"/>
      <c r="J20" s="12"/>
      <c r="K20" s="12"/>
      <c r="L20" s="12"/>
      <c r="M20" s="12">
        <v>120</v>
      </c>
      <c r="N20" s="12">
        <v>10</v>
      </c>
      <c r="O20" s="12">
        <v>220</v>
      </c>
      <c r="P20" s="12"/>
      <c r="Q20" s="12">
        <v>120</v>
      </c>
      <c r="R20" s="12">
        <v>3</v>
      </c>
      <c r="S20" s="12"/>
      <c r="T20" s="12">
        <v>306</v>
      </c>
      <c r="U20" s="12"/>
      <c r="V20" s="12"/>
      <c r="W20" s="12">
        <v>180</v>
      </c>
      <c r="X20" s="12">
        <v>4</v>
      </c>
      <c r="Y20" s="12">
        <v>5</v>
      </c>
      <c r="Z20" s="40">
        <f>SUM(U20:Y20)</f>
        <v>189</v>
      </c>
      <c r="AA20" s="40">
        <f>SUM(H20:Y20)</f>
        <v>1053</v>
      </c>
    </row>
    <row r="21" spans="1:27" ht="17.100000000000001" customHeight="1" x14ac:dyDescent="0.2">
      <c r="A21" s="38">
        <f t="shared" si="0"/>
        <v>1</v>
      </c>
      <c r="B21" s="5">
        <v>14</v>
      </c>
      <c r="C21" s="5">
        <v>15</v>
      </c>
      <c r="D21" s="5">
        <f>RANK(Z21,Z:Z)</f>
        <v>13</v>
      </c>
      <c r="E21" s="32" t="s">
        <v>287</v>
      </c>
      <c r="F21" s="32" t="s">
        <v>93</v>
      </c>
      <c r="G21" s="43">
        <v>1843</v>
      </c>
      <c r="H21" s="12">
        <v>120</v>
      </c>
      <c r="I21" s="12">
        <v>12</v>
      </c>
      <c r="J21" s="12">
        <v>12</v>
      </c>
      <c r="K21" s="12">
        <v>137</v>
      </c>
      <c r="L21" s="12">
        <v>13</v>
      </c>
      <c r="M21" s="12">
        <v>75</v>
      </c>
      <c r="N21" s="12">
        <v>12</v>
      </c>
      <c r="O21" s="12">
        <v>120</v>
      </c>
      <c r="P21" s="12">
        <v>7</v>
      </c>
      <c r="Q21" s="12">
        <v>180</v>
      </c>
      <c r="R21" s="12">
        <v>7</v>
      </c>
      <c r="S21" s="12">
        <v>3</v>
      </c>
      <c r="T21" s="12">
        <v>164</v>
      </c>
      <c r="U21" s="12"/>
      <c r="V21" s="12"/>
      <c r="W21" s="12">
        <v>135</v>
      </c>
      <c r="X21" s="12">
        <v>19</v>
      </c>
      <c r="Y21" s="12"/>
      <c r="Z21" s="40">
        <f>SUM(U21:Y21)</f>
        <v>154</v>
      </c>
      <c r="AA21" s="40">
        <f>SUM(H21:Y21)</f>
        <v>1016</v>
      </c>
    </row>
    <row r="22" spans="1:27" ht="17.100000000000001" customHeight="1" x14ac:dyDescent="0.2">
      <c r="A22" s="38">
        <f t="shared" si="0"/>
        <v>1</v>
      </c>
      <c r="B22" s="5">
        <v>15</v>
      </c>
      <c r="C22" s="5">
        <v>16</v>
      </c>
      <c r="D22" s="5">
        <f>RANK(Z22,Z:Z)</f>
        <v>51</v>
      </c>
      <c r="E22" s="32" t="s">
        <v>317</v>
      </c>
      <c r="F22" s="32" t="s">
        <v>220</v>
      </c>
      <c r="G22" s="12">
        <v>2597</v>
      </c>
      <c r="H22" s="12">
        <v>90</v>
      </c>
      <c r="I22" s="12"/>
      <c r="J22" s="12"/>
      <c r="K22" s="12">
        <v>104</v>
      </c>
      <c r="L22" s="12"/>
      <c r="M22" s="12">
        <v>235</v>
      </c>
      <c r="N22" s="12"/>
      <c r="O22" s="12">
        <v>85</v>
      </c>
      <c r="P22" s="12"/>
      <c r="Q22" s="12">
        <v>135</v>
      </c>
      <c r="R22" s="12" t="s">
        <v>102</v>
      </c>
      <c r="S22" s="12">
        <v>5</v>
      </c>
      <c r="T22" s="12">
        <v>268</v>
      </c>
      <c r="U22" s="12"/>
      <c r="V22" s="12"/>
      <c r="W22" s="12">
        <v>50</v>
      </c>
      <c r="X22" s="12"/>
      <c r="Y22" s="12"/>
      <c r="Z22" s="40">
        <f>SUM(U22:Y22)</f>
        <v>50</v>
      </c>
      <c r="AA22" s="40">
        <f>SUM(H22:Y22)</f>
        <v>972</v>
      </c>
    </row>
    <row r="23" spans="1:27" ht="17.100000000000001" customHeight="1" x14ac:dyDescent="0.2">
      <c r="A23" s="38">
        <f t="shared" si="0"/>
        <v>-2</v>
      </c>
      <c r="B23" s="5">
        <v>16</v>
      </c>
      <c r="C23" s="5">
        <v>14</v>
      </c>
      <c r="D23" s="5">
        <f>RANK(Z23,Z:Z)</f>
        <v>69</v>
      </c>
      <c r="E23" s="32" t="s">
        <v>126</v>
      </c>
      <c r="F23" s="32" t="s">
        <v>167</v>
      </c>
      <c r="G23" s="12">
        <v>1722</v>
      </c>
      <c r="H23" s="12">
        <v>260</v>
      </c>
      <c r="I23" s="12">
        <v>12</v>
      </c>
      <c r="J23" s="12">
        <v>15</v>
      </c>
      <c r="K23" s="12">
        <v>280</v>
      </c>
      <c r="L23" s="12">
        <v>10</v>
      </c>
      <c r="M23" s="12">
        <v>120</v>
      </c>
      <c r="N23" s="12"/>
      <c r="O23" s="12">
        <v>135</v>
      </c>
      <c r="P23" s="12"/>
      <c r="Q23" s="12" t="s">
        <v>509</v>
      </c>
      <c r="R23" s="12" t="s">
        <v>102</v>
      </c>
      <c r="S23" s="12"/>
      <c r="T23" s="12" t="s">
        <v>102</v>
      </c>
      <c r="U23" s="12"/>
      <c r="V23" s="12"/>
      <c r="W23" s="12" t="s">
        <v>102</v>
      </c>
      <c r="X23" s="12">
        <v>7</v>
      </c>
      <c r="Y23" s="12">
        <v>7</v>
      </c>
      <c r="Z23" s="40">
        <f>SUM(U23:Y23)</f>
        <v>14</v>
      </c>
      <c r="AA23" s="40">
        <f>SUM(H23:Y23)</f>
        <v>846</v>
      </c>
    </row>
    <row r="24" spans="1:27" ht="17.100000000000001" customHeight="1" x14ac:dyDescent="0.2">
      <c r="A24" s="38">
        <f t="shared" si="0"/>
        <v>0</v>
      </c>
      <c r="B24" s="5">
        <v>17</v>
      </c>
      <c r="C24" s="5">
        <v>17</v>
      </c>
      <c r="D24" s="5">
        <f>RANK(Z24,Z:Z)</f>
        <v>19</v>
      </c>
      <c r="E24" s="14" t="s">
        <v>56</v>
      </c>
      <c r="F24" s="32" t="s">
        <v>276</v>
      </c>
      <c r="G24" s="12">
        <v>5</v>
      </c>
      <c r="H24" s="12">
        <v>75</v>
      </c>
      <c r="I24" s="12"/>
      <c r="J24" s="12"/>
      <c r="K24" s="12">
        <v>123</v>
      </c>
      <c r="L24" s="12">
        <v>5</v>
      </c>
      <c r="M24" s="12">
        <v>135</v>
      </c>
      <c r="N24" s="12"/>
      <c r="O24" s="12">
        <v>85</v>
      </c>
      <c r="P24" s="12">
        <v>7</v>
      </c>
      <c r="Q24" s="12">
        <v>85</v>
      </c>
      <c r="R24" s="12">
        <v>7</v>
      </c>
      <c r="S24" s="12"/>
      <c r="T24" s="12">
        <v>202</v>
      </c>
      <c r="U24" s="12"/>
      <c r="V24" s="12"/>
      <c r="W24" s="12">
        <v>120</v>
      </c>
      <c r="X24" s="12"/>
      <c r="Y24" s="12"/>
      <c r="Z24" s="40">
        <f>SUM(U24:Y24)</f>
        <v>120</v>
      </c>
      <c r="AA24" s="40">
        <f>SUM(H24:Y24)</f>
        <v>844</v>
      </c>
    </row>
    <row r="25" spans="1:27" ht="17.100000000000001" customHeight="1" x14ac:dyDescent="0.2">
      <c r="A25" s="38">
        <f t="shared" si="0"/>
        <v>4</v>
      </c>
      <c r="B25" s="5">
        <v>18</v>
      </c>
      <c r="C25" s="5">
        <v>22</v>
      </c>
      <c r="D25" s="5">
        <f>RANK(Z25,Z:Z)</f>
        <v>79</v>
      </c>
      <c r="E25" s="27" t="s">
        <v>142</v>
      </c>
      <c r="F25" s="32" t="s">
        <v>277</v>
      </c>
      <c r="G25" s="43">
        <v>1775</v>
      </c>
      <c r="H25" s="12">
        <v>300</v>
      </c>
      <c r="I25" s="12"/>
      <c r="J25" s="12"/>
      <c r="K25" s="12">
        <v>255</v>
      </c>
      <c r="L25" s="12"/>
      <c r="M25" s="12" t="s">
        <v>102</v>
      </c>
      <c r="N25" s="12"/>
      <c r="O25" s="12" t="s">
        <v>102</v>
      </c>
      <c r="P25" s="12"/>
      <c r="Q25" s="12">
        <v>65</v>
      </c>
      <c r="R25" s="12" t="s">
        <v>102</v>
      </c>
      <c r="S25" s="12"/>
      <c r="T25" s="12">
        <v>222</v>
      </c>
      <c r="U25" s="12"/>
      <c r="V25" s="12"/>
      <c r="W25" s="12" t="s">
        <v>102</v>
      </c>
      <c r="X25" s="12"/>
      <c r="Y25" s="12"/>
      <c r="Z25" s="40">
        <f>SUM(U25:Y25)</f>
        <v>0</v>
      </c>
      <c r="AA25" s="40">
        <f>SUM(H25:Y25)</f>
        <v>842</v>
      </c>
    </row>
    <row r="26" spans="1:27" ht="17.100000000000001" customHeight="1" x14ac:dyDescent="0.2">
      <c r="A26" s="38">
        <f t="shared" si="0"/>
        <v>-1</v>
      </c>
      <c r="B26" s="5">
        <v>19</v>
      </c>
      <c r="C26" s="5">
        <v>18</v>
      </c>
      <c r="D26" s="5">
        <f>RANK(Z26,Z:Z)</f>
        <v>19</v>
      </c>
      <c r="E26" s="27" t="s">
        <v>121</v>
      </c>
      <c r="F26" s="32" t="s">
        <v>279</v>
      </c>
      <c r="G26" s="43">
        <v>2290</v>
      </c>
      <c r="H26" s="12">
        <v>65</v>
      </c>
      <c r="I26" s="12">
        <v>7</v>
      </c>
      <c r="J26" s="12"/>
      <c r="K26" s="12">
        <v>142</v>
      </c>
      <c r="L26" s="12"/>
      <c r="M26" s="12">
        <v>120</v>
      </c>
      <c r="N26" s="12"/>
      <c r="O26" s="12">
        <v>135</v>
      </c>
      <c r="P26" s="12"/>
      <c r="Q26" s="12">
        <v>50</v>
      </c>
      <c r="R26" s="12">
        <v>4</v>
      </c>
      <c r="S26" s="12">
        <v>9</v>
      </c>
      <c r="T26" s="12">
        <v>184</v>
      </c>
      <c r="U26" s="12"/>
      <c r="V26" s="12"/>
      <c r="W26" s="12">
        <v>120</v>
      </c>
      <c r="X26" s="12"/>
      <c r="Y26" s="12"/>
      <c r="Z26" s="40">
        <f>SUM(U26:Y26)</f>
        <v>120</v>
      </c>
      <c r="AA26" s="40">
        <f>SUM(H26:Y26)</f>
        <v>836</v>
      </c>
    </row>
    <row r="27" spans="1:27" ht="17.100000000000001" customHeight="1" x14ac:dyDescent="0.2">
      <c r="A27" s="38">
        <f t="shared" si="0"/>
        <v>3</v>
      </c>
      <c r="B27" s="5">
        <v>20</v>
      </c>
      <c r="C27" s="5">
        <v>23</v>
      </c>
      <c r="D27" s="5">
        <f>RANK(Z27,Z:Z)</f>
        <v>16</v>
      </c>
      <c r="E27" s="32" t="s">
        <v>430</v>
      </c>
      <c r="F27" s="32" t="s">
        <v>275</v>
      </c>
      <c r="G27" s="12">
        <v>801</v>
      </c>
      <c r="H27" s="12" t="s">
        <v>102</v>
      </c>
      <c r="I27" s="12"/>
      <c r="J27" s="12"/>
      <c r="K27" s="12" t="s">
        <v>102</v>
      </c>
      <c r="L27" s="12"/>
      <c r="M27" s="12">
        <v>200</v>
      </c>
      <c r="N27" s="12"/>
      <c r="O27" s="12">
        <v>135</v>
      </c>
      <c r="P27" s="12">
        <v>11</v>
      </c>
      <c r="Q27" s="12">
        <v>200</v>
      </c>
      <c r="R27" s="12" t="s">
        <v>102</v>
      </c>
      <c r="S27" s="12"/>
      <c r="T27" s="12">
        <v>124</v>
      </c>
      <c r="U27" s="12"/>
      <c r="V27" s="12"/>
      <c r="W27" s="12">
        <v>135</v>
      </c>
      <c r="X27" s="12"/>
      <c r="Y27" s="12"/>
      <c r="Z27" s="40">
        <f>SUM(U27:Y27)</f>
        <v>135</v>
      </c>
      <c r="AA27" s="40">
        <f>SUM(H27:Y27)</f>
        <v>805</v>
      </c>
    </row>
    <row r="28" spans="1:27" ht="17.100000000000001" customHeight="1" x14ac:dyDescent="0.2">
      <c r="A28" s="38">
        <f t="shared" si="0"/>
        <v>4</v>
      </c>
      <c r="B28" s="5">
        <v>21</v>
      </c>
      <c r="C28" s="5">
        <v>25</v>
      </c>
      <c r="D28" s="5">
        <f>RANK(Z28,Z:Z)</f>
        <v>79</v>
      </c>
      <c r="E28" s="32" t="s">
        <v>240</v>
      </c>
      <c r="F28" s="32" t="s">
        <v>93</v>
      </c>
      <c r="G28" s="12">
        <v>2315</v>
      </c>
      <c r="H28" s="12">
        <v>120</v>
      </c>
      <c r="I28" s="12">
        <v>7</v>
      </c>
      <c r="J28" s="12"/>
      <c r="K28" s="12">
        <v>74</v>
      </c>
      <c r="L28" s="12"/>
      <c r="M28" s="12">
        <v>180</v>
      </c>
      <c r="N28" s="12"/>
      <c r="O28" s="12">
        <v>50</v>
      </c>
      <c r="P28" s="12"/>
      <c r="Q28" s="12">
        <v>120</v>
      </c>
      <c r="R28" s="12" t="s">
        <v>102</v>
      </c>
      <c r="S28" s="12"/>
      <c r="T28" s="12">
        <v>244</v>
      </c>
      <c r="U28" s="12"/>
      <c r="V28" s="12"/>
      <c r="W28" s="12">
        <v>0</v>
      </c>
      <c r="X28" s="12"/>
      <c r="Y28" s="12"/>
      <c r="Z28" s="40">
        <f>SUM(U28:Y28)</f>
        <v>0</v>
      </c>
      <c r="AA28" s="40">
        <f>SUM(H28:Y28)</f>
        <v>795</v>
      </c>
    </row>
    <row r="29" spans="1:27" ht="17.100000000000001" customHeight="1" x14ac:dyDescent="0.2">
      <c r="A29" s="38">
        <f t="shared" si="0"/>
        <v>-3</v>
      </c>
      <c r="B29" s="5">
        <v>22</v>
      </c>
      <c r="C29" s="5">
        <v>19</v>
      </c>
      <c r="D29" s="5">
        <f>RANK(Z29,Z:Z)</f>
        <v>44</v>
      </c>
      <c r="E29" s="14" t="s">
        <v>53</v>
      </c>
      <c r="F29" s="32" t="s">
        <v>278</v>
      </c>
      <c r="G29" s="43">
        <v>2145</v>
      </c>
      <c r="H29" s="12">
        <v>85</v>
      </c>
      <c r="I29" s="12">
        <v>4</v>
      </c>
      <c r="J29" s="12"/>
      <c r="K29" s="12">
        <v>185</v>
      </c>
      <c r="L29" s="12"/>
      <c r="M29" s="12">
        <v>120</v>
      </c>
      <c r="N29" s="12">
        <v>3</v>
      </c>
      <c r="O29" s="12">
        <v>85</v>
      </c>
      <c r="P29" s="12">
        <v>4</v>
      </c>
      <c r="Q29" s="12">
        <v>50</v>
      </c>
      <c r="R29" s="12">
        <v>7</v>
      </c>
      <c r="S29" s="12"/>
      <c r="T29" s="12">
        <v>171</v>
      </c>
      <c r="U29" s="12"/>
      <c r="V29" s="12"/>
      <c r="W29" s="12">
        <v>57</v>
      </c>
      <c r="X29" s="12">
        <v>5</v>
      </c>
      <c r="Y29" s="12"/>
      <c r="Z29" s="40">
        <f>SUM(U29:Y29)</f>
        <v>62</v>
      </c>
      <c r="AA29" s="40">
        <f>SUM(H29:Y29)</f>
        <v>776</v>
      </c>
    </row>
    <row r="30" spans="1:27" ht="17.100000000000001" customHeight="1" x14ac:dyDescent="0.2">
      <c r="A30" s="38">
        <f t="shared" si="0"/>
        <v>3</v>
      </c>
      <c r="B30" s="5">
        <v>23</v>
      </c>
      <c r="C30" s="5">
        <v>26</v>
      </c>
      <c r="D30" s="5">
        <f>RANK(Z30,Z:Z)</f>
        <v>79</v>
      </c>
      <c r="E30" s="32" t="s">
        <v>248</v>
      </c>
      <c r="F30" s="32" t="s">
        <v>277</v>
      </c>
      <c r="G30" s="12">
        <v>909</v>
      </c>
      <c r="H30" s="12">
        <v>120</v>
      </c>
      <c r="I30" s="12"/>
      <c r="J30" s="12"/>
      <c r="K30" s="12">
        <v>95</v>
      </c>
      <c r="L30" s="12"/>
      <c r="M30" s="12" t="s">
        <v>102</v>
      </c>
      <c r="N30" s="12"/>
      <c r="O30" s="12">
        <v>200</v>
      </c>
      <c r="P30" s="12"/>
      <c r="Q30" s="12">
        <v>120</v>
      </c>
      <c r="R30" s="12">
        <v>14</v>
      </c>
      <c r="S30" s="12"/>
      <c r="T30" s="12">
        <v>221</v>
      </c>
      <c r="U30" s="12"/>
      <c r="V30" s="12"/>
      <c r="W30" s="12" t="s">
        <v>102</v>
      </c>
      <c r="X30" s="12"/>
      <c r="Y30" s="12"/>
      <c r="Z30" s="40">
        <f>SUM(U30:Y30)</f>
        <v>0</v>
      </c>
      <c r="AA30" s="40">
        <f>SUM(H30:Y30)</f>
        <v>770</v>
      </c>
    </row>
    <row r="31" spans="1:27" ht="17.100000000000001" customHeight="1" x14ac:dyDescent="0.2">
      <c r="A31" s="38">
        <f t="shared" si="0"/>
        <v>-4</v>
      </c>
      <c r="B31" s="5">
        <v>24</v>
      </c>
      <c r="C31" s="5">
        <v>20</v>
      </c>
      <c r="D31" s="5">
        <f>RANK(Z31,Z:Z)</f>
        <v>2</v>
      </c>
      <c r="E31" s="32" t="s">
        <v>29</v>
      </c>
      <c r="F31" s="32" t="s">
        <v>277</v>
      </c>
      <c r="G31" s="43">
        <v>846</v>
      </c>
      <c r="H31" s="12">
        <v>135</v>
      </c>
      <c r="I31" s="12"/>
      <c r="J31" s="12"/>
      <c r="K31" s="12" t="s">
        <v>102</v>
      </c>
      <c r="L31" s="12">
        <v>3</v>
      </c>
      <c r="M31" s="12" t="s">
        <v>102</v>
      </c>
      <c r="N31" s="12"/>
      <c r="O31" s="12">
        <v>180</v>
      </c>
      <c r="P31" s="12">
        <v>5</v>
      </c>
      <c r="Q31" s="12">
        <v>120</v>
      </c>
      <c r="R31" s="12">
        <v>22</v>
      </c>
      <c r="S31" s="12"/>
      <c r="T31" s="12" t="s">
        <v>102</v>
      </c>
      <c r="U31" s="12"/>
      <c r="V31" s="12"/>
      <c r="W31" s="12">
        <v>260</v>
      </c>
      <c r="X31" s="12"/>
      <c r="Y31" s="12"/>
      <c r="Z31" s="40">
        <f>SUM(U31:Y31)</f>
        <v>260</v>
      </c>
      <c r="AA31" s="40">
        <f>SUM(H31:Y31)</f>
        <v>725</v>
      </c>
    </row>
    <row r="32" spans="1:27" ht="17.100000000000001" customHeight="1" x14ac:dyDescent="0.2">
      <c r="A32" s="38">
        <f t="shared" si="0"/>
        <v>-1</v>
      </c>
      <c r="B32" s="5">
        <v>25</v>
      </c>
      <c r="C32" s="5">
        <v>24</v>
      </c>
      <c r="D32" s="5">
        <f>RANK(Z32,Z:Z)</f>
        <v>34</v>
      </c>
      <c r="E32" s="32" t="s">
        <v>226</v>
      </c>
      <c r="F32" s="32" t="s">
        <v>276</v>
      </c>
      <c r="G32" s="43">
        <v>1026</v>
      </c>
      <c r="H32" s="12">
        <v>65</v>
      </c>
      <c r="I32" s="12">
        <v>5</v>
      </c>
      <c r="J32" s="12"/>
      <c r="K32" s="12">
        <v>106</v>
      </c>
      <c r="L32" s="12">
        <v>3</v>
      </c>
      <c r="M32" s="12">
        <v>50</v>
      </c>
      <c r="N32" s="12">
        <v>12</v>
      </c>
      <c r="O32" s="12">
        <v>155</v>
      </c>
      <c r="P32" s="12">
        <v>5</v>
      </c>
      <c r="Q32" s="12">
        <v>85</v>
      </c>
      <c r="R32" s="12">
        <v>22</v>
      </c>
      <c r="S32" s="12"/>
      <c r="T32" s="12">
        <v>128</v>
      </c>
      <c r="U32" s="12"/>
      <c r="V32" s="12"/>
      <c r="W32" s="12">
        <v>75</v>
      </c>
      <c r="X32" s="12">
        <v>12</v>
      </c>
      <c r="Y32" s="12"/>
      <c r="Z32" s="40">
        <f>SUM(U32:Y32)</f>
        <v>87</v>
      </c>
      <c r="AA32" s="40">
        <f>SUM(H32:Y32)</f>
        <v>723</v>
      </c>
    </row>
    <row r="33" spans="1:27" ht="17.100000000000001" customHeight="1" x14ac:dyDescent="0.2">
      <c r="A33" s="38">
        <f t="shared" si="0"/>
        <v>4</v>
      </c>
      <c r="B33" s="5">
        <v>26</v>
      </c>
      <c r="C33" s="5">
        <v>30</v>
      </c>
      <c r="D33" s="5">
        <f>RANK(Z33,Z:Z)</f>
        <v>19</v>
      </c>
      <c r="E33" s="27" t="s">
        <v>134</v>
      </c>
      <c r="F33" s="32" t="s">
        <v>279</v>
      </c>
      <c r="G33" s="43">
        <v>2339</v>
      </c>
      <c r="H33" s="12">
        <v>43</v>
      </c>
      <c r="I33" s="12"/>
      <c r="J33" s="12"/>
      <c r="K33" s="12">
        <v>161</v>
      </c>
      <c r="L33" s="12"/>
      <c r="M33" s="12">
        <v>135</v>
      </c>
      <c r="N33" s="12"/>
      <c r="O33" s="12" t="s">
        <v>102</v>
      </c>
      <c r="P33" s="12"/>
      <c r="Q33" s="12">
        <v>65</v>
      </c>
      <c r="R33" s="12" t="s">
        <v>102</v>
      </c>
      <c r="S33" s="12"/>
      <c r="T33" s="12">
        <v>177</v>
      </c>
      <c r="U33" s="12"/>
      <c r="V33" s="12"/>
      <c r="W33" s="12">
        <v>120</v>
      </c>
      <c r="X33" s="12"/>
      <c r="Y33" s="12"/>
      <c r="Z33" s="40">
        <f>SUM(U33:Y33)</f>
        <v>120</v>
      </c>
      <c r="AA33" s="40">
        <f>SUM(H33:Y33)</f>
        <v>701</v>
      </c>
    </row>
    <row r="34" spans="1:27" ht="17.100000000000001" customHeight="1" x14ac:dyDescent="0.2">
      <c r="A34" s="38">
        <f t="shared" si="0"/>
        <v>5</v>
      </c>
      <c r="B34" s="5">
        <v>27</v>
      </c>
      <c r="C34" s="5">
        <v>32</v>
      </c>
      <c r="D34" s="5">
        <f>RANK(Z34,Z:Z)</f>
        <v>12</v>
      </c>
      <c r="E34" s="32" t="s">
        <v>138</v>
      </c>
      <c r="F34" s="32" t="s">
        <v>277</v>
      </c>
      <c r="G34" s="12">
        <v>1159</v>
      </c>
      <c r="H34" s="12" t="s">
        <v>102</v>
      </c>
      <c r="I34" s="12"/>
      <c r="J34" s="12"/>
      <c r="K34" s="12">
        <v>153</v>
      </c>
      <c r="L34" s="12"/>
      <c r="M34" s="12">
        <v>65</v>
      </c>
      <c r="N34" s="12"/>
      <c r="O34" s="12">
        <v>65</v>
      </c>
      <c r="P34" s="12"/>
      <c r="Q34" s="12">
        <v>80</v>
      </c>
      <c r="R34" s="12" t="s">
        <v>102</v>
      </c>
      <c r="S34" s="12"/>
      <c r="T34" s="12">
        <v>171</v>
      </c>
      <c r="U34" s="12"/>
      <c r="V34" s="12"/>
      <c r="W34" s="12">
        <v>155</v>
      </c>
      <c r="X34" s="12"/>
      <c r="Y34" s="12"/>
      <c r="Z34" s="40">
        <f>SUM(U34:Y34)</f>
        <v>155</v>
      </c>
      <c r="AA34" s="40">
        <f>SUM(H34:Y34)</f>
        <v>689</v>
      </c>
    </row>
    <row r="35" spans="1:27" ht="17.100000000000001" customHeight="1" x14ac:dyDescent="0.2">
      <c r="A35" s="38">
        <f t="shared" si="0"/>
        <v>0</v>
      </c>
      <c r="B35" s="5">
        <v>28</v>
      </c>
      <c r="C35" s="5">
        <v>28</v>
      </c>
      <c r="D35" s="5">
        <f>RANK(Z35,Z:Z)</f>
        <v>29</v>
      </c>
      <c r="E35" s="32" t="s">
        <v>147</v>
      </c>
      <c r="F35" s="32" t="s">
        <v>93</v>
      </c>
      <c r="G35" s="12">
        <v>2409</v>
      </c>
      <c r="H35" s="12">
        <v>75</v>
      </c>
      <c r="I35" s="12">
        <v>14</v>
      </c>
      <c r="J35" s="12"/>
      <c r="K35" s="12">
        <v>71</v>
      </c>
      <c r="L35" s="12">
        <v>4</v>
      </c>
      <c r="M35" s="12">
        <v>65</v>
      </c>
      <c r="N35" s="12">
        <v>7</v>
      </c>
      <c r="O35" s="12">
        <v>65</v>
      </c>
      <c r="P35" s="12">
        <v>5</v>
      </c>
      <c r="Q35" s="12">
        <v>135</v>
      </c>
      <c r="R35" s="12">
        <v>7</v>
      </c>
      <c r="S35" s="12"/>
      <c r="T35" s="12">
        <v>133</v>
      </c>
      <c r="U35" s="12"/>
      <c r="V35" s="12"/>
      <c r="W35" s="12">
        <v>75</v>
      </c>
      <c r="X35" s="12">
        <v>10</v>
      </c>
      <c r="Y35" s="12">
        <v>9</v>
      </c>
      <c r="Z35" s="40">
        <f>SUM(U35:Y35)</f>
        <v>94</v>
      </c>
      <c r="AA35" s="40">
        <f>SUM(H35:Y35)</f>
        <v>675</v>
      </c>
    </row>
    <row r="36" spans="1:27" ht="17.25" customHeight="1" x14ac:dyDescent="0.2">
      <c r="A36" s="38">
        <f t="shared" si="0"/>
        <v>6</v>
      </c>
      <c r="B36" s="5">
        <v>29</v>
      </c>
      <c r="C36" s="5">
        <v>35</v>
      </c>
      <c r="D36" s="5">
        <f>RANK(Z36,Z:Z)</f>
        <v>16</v>
      </c>
      <c r="E36" s="32" t="s">
        <v>35</v>
      </c>
      <c r="F36" s="32" t="s">
        <v>93</v>
      </c>
      <c r="G36" s="12">
        <v>2030</v>
      </c>
      <c r="H36" s="12">
        <v>75</v>
      </c>
      <c r="I36" s="12">
        <v>7</v>
      </c>
      <c r="J36" s="12"/>
      <c r="K36" s="12">
        <v>121</v>
      </c>
      <c r="L36" s="12"/>
      <c r="M36" s="12" t="s">
        <v>102</v>
      </c>
      <c r="N36" s="12"/>
      <c r="O36" s="12">
        <v>180</v>
      </c>
      <c r="P36" s="12"/>
      <c r="Q36" s="12" t="s">
        <v>509</v>
      </c>
      <c r="R36" s="12" t="s">
        <v>102</v>
      </c>
      <c r="S36" s="12"/>
      <c r="T36" s="12">
        <v>146</v>
      </c>
      <c r="U36" s="12"/>
      <c r="V36" s="12"/>
      <c r="W36" s="12">
        <v>135</v>
      </c>
      <c r="X36" s="12"/>
      <c r="Y36" s="12"/>
      <c r="Z36" s="40">
        <f>SUM(U36:Y36)</f>
        <v>135</v>
      </c>
      <c r="AA36" s="40">
        <f>SUM(H36:Y36)</f>
        <v>664</v>
      </c>
    </row>
    <row r="37" spans="1:27" ht="17.100000000000001" customHeight="1" x14ac:dyDescent="0.2">
      <c r="A37" s="38">
        <f t="shared" si="0"/>
        <v>-9</v>
      </c>
      <c r="B37" s="5">
        <v>30</v>
      </c>
      <c r="C37" s="5">
        <v>21</v>
      </c>
      <c r="D37" s="5">
        <f>RANK(Z37,Z:Z)</f>
        <v>41</v>
      </c>
      <c r="E37" s="32" t="s">
        <v>331</v>
      </c>
      <c r="F37" s="32" t="s">
        <v>167</v>
      </c>
      <c r="G37" s="12">
        <v>2611</v>
      </c>
      <c r="H37" s="12">
        <v>50</v>
      </c>
      <c r="I37" s="12">
        <v>5</v>
      </c>
      <c r="J37" s="12"/>
      <c r="K37" s="12">
        <v>147</v>
      </c>
      <c r="L37" s="12"/>
      <c r="M37" s="12">
        <v>90</v>
      </c>
      <c r="N37" s="12"/>
      <c r="O37" s="12">
        <v>65</v>
      </c>
      <c r="P37" s="12">
        <v>7</v>
      </c>
      <c r="Q37" s="12">
        <v>75</v>
      </c>
      <c r="R37" s="12">
        <v>9</v>
      </c>
      <c r="S37" s="12"/>
      <c r="T37" s="12">
        <v>137</v>
      </c>
      <c r="U37" s="12"/>
      <c r="V37" s="12"/>
      <c r="W37" s="12">
        <v>75</v>
      </c>
      <c r="X37" s="12"/>
      <c r="Y37" s="12"/>
      <c r="Z37" s="40">
        <f>SUM(U37:Y37)</f>
        <v>75</v>
      </c>
      <c r="AA37" s="40">
        <f>SUM(H37:Y37)</f>
        <v>660</v>
      </c>
    </row>
    <row r="38" spans="1:27" ht="17.100000000000001" customHeight="1" x14ac:dyDescent="0.2">
      <c r="A38" s="38">
        <f t="shared" si="0"/>
        <v>-4</v>
      </c>
      <c r="B38" s="5">
        <v>31</v>
      </c>
      <c r="C38" s="5">
        <v>27</v>
      </c>
      <c r="D38" s="5">
        <f>RANK(Z38,Z:Z)</f>
        <v>39</v>
      </c>
      <c r="E38" s="14" t="s">
        <v>89</v>
      </c>
      <c r="F38" s="14" t="s">
        <v>93</v>
      </c>
      <c r="G38" s="43">
        <v>2128</v>
      </c>
      <c r="H38" s="12">
        <v>65</v>
      </c>
      <c r="I38" s="12"/>
      <c r="J38" s="12"/>
      <c r="K38" s="12">
        <v>115</v>
      </c>
      <c r="L38" s="12"/>
      <c r="M38" s="12">
        <v>75</v>
      </c>
      <c r="N38" s="12"/>
      <c r="O38" s="12">
        <v>50</v>
      </c>
      <c r="P38" s="12">
        <v>7</v>
      </c>
      <c r="Q38" s="12">
        <v>85</v>
      </c>
      <c r="R38" s="12">
        <v>5</v>
      </c>
      <c r="S38" s="12"/>
      <c r="T38" s="12">
        <v>161</v>
      </c>
      <c r="U38" s="12"/>
      <c r="V38" s="12"/>
      <c r="W38" s="12">
        <v>65</v>
      </c>
      <c r="X38" s="12">
        <v>14</v>
      </c>
      <c r="Y38" s="12"/>
      <c r="Z38" s="40">
        <f>SUM(U38:Y38)</f>
        <v>79</v>
      </c>
      <c r="AA38" s="40">
        <f>SUM(H38:Y38)</f>
        <v>642</v>
      </c>
    </row>
    <row r="39" spans="1:27" ht="17.100000000000001" customHeight="1" x14ac:dyDescent="0.2">
      <c r="A39" s="38">
        <f t="shared" si="0"/>
        <v>-3</v>
      </c>
      <c r="B39" s="5">
        <v>32</v>
      </c>
      <c r="C39" s="5">
        <v>29</v>
      </c>
      <c r="D39" s="5">
        <f>RANK(Z39,Z:Z)</f>
        <v>46</v>
      </c>
      <c r="E39" s="32" t="s">
        <v>219</v>
      </c>
      <c r="F39" s="32" t="s">
        <v>478</v>
      </c>
      <c r="G39" s="43">
        <v>2274</v>
      </c>
      <c r="H39" s="12">
        <v>85</v>
      </c>
      <c r="I39" s="12">
        <v>4</v>
      </c>
      <c r="J39" s="12"/>
      <c r="K39" s="12">
        <v>134</v>
      </c>
      <c r="L39" s="12">
        <v>3</v>
      </c>
      <c r="M39" s="12">
        <v>65</v>
      </c>
      <c r="N39" s="12">
        <v>5</v>
      </c>
      <c r="O39" s="12">
        <v>65</v>
      </c>
      <c r="P39" s="12">
        <v>5</v>
      </c>
      <c r="Q39" s="12">
        <v>65</v>
      </c>
      <c r="R39" s="12" t="s">
        <v>102</v>
      </c>
      <c r="S39" s="12"/>
      <c r="T39" s="12">
        <v>148</v>
      </c>
      <c r="U39" s="12"/>
      <c r="V39" s="12"/>
      <c r="W39" s="12">
        <v>50</v>
      </c>
      <c r="X39" s="12">
        <v>7</v>
      </c>
      <c r="Y39" s="12"/>
      <c r="Z39" s="40">
        <f>SUM(U39:Y39)</f>
        <v>57</v>
      </c>
      <c r="AA39" s="40">
        <f>SUM(H39:Y39)</f>
        <v>636</v>
      </c>
    </row>
    <row r="40" spans="1:27" ht="17.100000000000001" customHeight="1" x14ac:dyDescent="0.2">
      <c r="A40" s="38">
        <f t="shared" ref="A40:A71" si="1">C40-B40</f>
        <v>-2</v>
      </c>
      <c r="B40" s="5">
        <v>33</v>
      </c>
      <c r="C40" s="5">
        <v>31</v>
      </c>
      <c r="D40" s="5">
        <f>RANK(Z40,Z:Z)</f>
        <v>79</v>
      </c>
      <c r="E40" s="32" t="s">
        <v>225</v>
      </c>
      <c r="F40" s="32" t="s">
        <v>478</v>
      </c>
      <c r="G40" s="43">
        <v>1237</v>
      </c>
      <c r="H40" s="12">
        <v>120</v>
      </c>
      <c r="I40" s="12"/>
      <c r="J40" s="12">
        <v>12</v>
      </c>
      <c r="K40" s="12">
        <v>99</v>
      </c>
      <c r="L40" s="12"/>
      <c r="M40" s="12">
        <v>75</v>
      </c>
      <c r="N40" s="12">
        <v>4</v>
      </c>
      <c r="O40" s="12">
        <v>50</v>
      </c>
      <c r="P40" s="12">
        <v>14</v>
      </c>
      <c r="Q40" s="12">
        <v>90</v>
      </c>
      <c r="R40" s="12" t="s">
        <v>102</v>
      </c>
      <c r="S40" s="12">
        <v>7</v>
      </c>
      <c r="T40" s="12">
        <v>159</v>
      </c>
      <c r="U40" s="12"/>
      <c r="V40" s="12"/>
      <c r="W40" s="12" t="s">
        <v>102</v>
      </c>
      <c r="X40" s="12"/>
      <c r="Y40" s="12"/>
      <c r="Z40" s="40">
        <f>SUM(U40:Y40)</f>
        <v>0</v>
      </c>
      <c r="AA40" s="40">
        <f>SUM(H40:Y40)</f>
        <v>630</v>
      </c>
    </row>
    <row r="41" spans="1:27" ht="16.5" customHeight="1" x14ac:dyDescent="0.2">
      <c r="A41" s="38">
        <f t="shared" si="1"/>
        <v>2</v>
      </c>
      <c r="B41" s="5">
        <v>34</v>
      </c>
      <c r="C41" s="5">
        <v>36</v>
      </c>
      <c r="D41" s="5">
        <f>RANK(Z41,Z:Z)</f>
        <v>41</v>
      </c>
      <c r="E41" s="32" t="s">
        <v>431</v>
      </c>
      <c r="F41" s="32" t="s">
        <v>274</v>
      </c>
      <c r="G41" s="12">
        <v>2299</v>
      </c>
      <c r="H41" s="12">
        <v>50</v>
      </c>
      <c r="I41" s="12"/>
      <c r="J41" s="12">
        <v>5</v>
      </c>
      <c r="K41" s="12" t="s">
        <v>102</v>
      </c>
      <c r="L41" s="12">
        <v>4</v>
      </c>
      <c r="M41" s="12">
        <v>90</v>
      </c>
      <c r="N41" s="12"/>
      <c r="O41" s="12">
        <v>145</v>
      </c>
      <c r="P41" s="12">
        <v>3</v>
      </c>
      <c r="Q41" s="12">
        <v>120</v>
      </c>
      <c r="R41" s="12">
        <v>5</v>
      </c>
      <c r="S41" s="12">
        <v>16</v>
      </c>
      <c r="T41" s="12">
        <v>115</v>
      </c>
      <c r="U41" s="12"/>
      <c r="V41" s="12"/>
      <c r="W41" s="12">
        <v>75</v>
      </c>
      <c r="X41" s="12"/>
      <c r="Y41" s="12"/>
      <c r="Z41" s="40">
        <f>SUM(U41:Y41)</f>
        <v>75</v>
      </c>
      <c r="AA41" s="40">
        <f>SUM(H41:Y41)</f>
        <v>628</v>
      </c>
    </row>
    <row r="42" spans="1:27" ht="16.5" customHeight="1" x14ac:dyDescent="0.2">
      <c r="A42" s="38">
        <f t="shared" si="1"/>
        <v>3</v>
      </c>
      <c r="B42" s="5">
        <v>35</v>
      </c>
      <c r="C42" s="5">
        <v>38</v>
      </c>
      <c r="D42" s="5">
        <f>RANK(Z42,Z:Z)</f>
        <v>39</v>
      </c>
      <c r="E42" s="32" t="s">
        <v>144</v>
      </c>
      <c r="F42" s="32" t="s">
        <v>9</v>
      </c>
      <c r="G42" s="43">
        <v>2400</v>
      </c>
      <c r="H42" s="12">
        <v>57</v>
      </c>
      <c r="I42" s="12">
        <v>4</v>
      </c>
      <c r="J42" s="12"/>
      <c r="K42" s="12">
        <v>89</v>
      </c>
      <c r="L42" s="12">
        <v>9</v>
      </c>
      <c r="M42" s="12">
        <v>50</v>
      </c>
      <c r="N42" s="12">
        <v>6</v>
      </c>
      <c r="O42" s="12">
        <v>120</v>
      </c>
      <c r="P42" s="12">
        <v>10</v>
      </c>
      <c r="Q42" s="12">
        <v>75</v>
      </c>
      <c r="R42" s="12">
        <v>8</v>
      </c>
      <c r="S42" s="12"/>
      <c r="T42" s="12">
        <v>93</v>
      </c>
      <c r="U42" s="12"/>
      <c r="V42" s="12">
        <v>5</v>
      </c>
      <c r="W42" s="12">
        <v>65</v>
      </c>
      <c r="X42" s="12">
        <v>4</v>
      </c>
      <c r="Y42" s="12">
        <v>5</v>
      </c>
      <c r="Z42" s="40">
        <f>SUM(U42:Y42)</f>
        <v>79</v>
      </c>
      <c r="AA42" s="40">
        <f>SUM(H42:Y42)</f>
        <v>600</v>
      </c>
    </row>
    <row r="43" spans="1:27" ht="17.100000000000001" customHeight="1" x14ac:dyDescent="0.2">
      <c r="A43" s="38">
        <f t="shared" si="1"/>
        <v>-3</v>
      </c>
      <c r="B43" s="5">
        <v>36</v>
      </c>
      <c r="C43" s="5">
        <v>33</v>
      </c>
      <c r="D43" s="5">
        <f>RANK(Z43,Z:Z)</f>
        <v>46</v>
      </c>
      <c r="E43" s="42" t="s">
        <v>70</v>
      </c>
      <c r="F43" s="32" t="s">
        <v>220</v>
      </c>
      <c r="G43" s="43">
        <v>1255</v>
      </c>
      <c r="H43" s="12">
        <v>75</v>
      </c>
      <c r="I43" s="12"/>
      <c r="J43" s="12"/>
      <c r="K43" s="12">
        <v>95</v>
      </c>
      <c r="L43" s="12"/>
      <c r="M43" s="12">
        <v>85</v>
      </c>
      <c r="N43" s="12"/>
      <c r="O43" s="12">
        <v>85</v>
      </c>
      <c r="P43" s="12"/>
      <c r="Q43" s="12">
        <v>65</v>
      </c>
      <c r="R43" s="12" t="s">
        <v>102</v>
      </c>
      <c r="S43" s="12"/>
      <c r="T43" s="12">
        <v>107</v>
      </c>
      <c r="U43" s="12"/>
      <c r="V43" s="12">
        <v>7</v>
      </c>
      <c r="W43" s="12">
        <v>50</v>
      </c>
      <c r="X43" s="12"/>
      <c r="Y43" s="12"/>
      <c r="Z43" s="40">
        <f>SUM(U43:Y43)</f>
        <v>57</v>
      </c>
      <c r="AA43" s="40">
        <f>SUM(H43:Y43)</f>
        <v>569</v>
      </c>
    </row>
    <row r="44" spans="1:27" ht="16.5" customHeight="1" x14ac:dyDescent="0.2">
      <c r="A44" s="38">
        <f t="shared" si="1"/>
        <v>7</v>
      </c>
      <c r="B44" s="5">
        <v>37</v>
      </c>
      <c r="C44" s="5">
        <v>44</v>
      </c>
      <c r="D44" s="5">
        <f>RANK(Z44,Z:Z)</f>
        <v>30</v>
      </c>
      <c r="E44" s="32" t="s">
        <v>393</v>
      </c>
      <c r="F44" s="32" t="s">
        <v>279</v>
      </c>
      <c r="G44" s="12">
        <v>1135</v>
      </c>
      <c r="H44" s="12" t="s">
        <v>102</v>
      </c>
      <c r="I44" s="12"/>
      <c r="J44" s="12"/>
      <c r="K44" s="12">
        <v>86</v>
      </c>
      <c r="L44" s="12"/>
      <c r="M44" s="12" t="s">
        <v>102</v>
      </c>
      <c r="N44" s="12"/>
      <c r="O44" s="12">
        <v>170</v>
      </c>
      <c r="P44" s="12"/>
      <c r="Q44" s="12">
        <v>50</v>
      </c>
      <c r="R44" s="12" t="s">
        <v>102</v>
      </c>
      <c r="S44" s="12"/>
      <c r="T44" s="12">
        <v>137</v>
      </c>
      <c r="U44" s="12"/>
      <c r="V44" s="12"/>
      <c r="W44" s="12">
        <v>90</v>
      </c>
      <c r="X44" s="12"/>
      <c r="Y44" s="12"/>
      <c r="Z44" s="40">
        <f>SUM(U44:Y44)</f>
        <v>90</v>
      </c>
      <c r="AA44" s="40">
        <f>SUM(H44:Y44)</f>
        <v>533</v>
      </c>
    </row>
    <row r="45" spans="1:27" ht="17.100000000000001" customHeight="1" x14ac:dyDescent="0.2">
      <c r="A45" s="38">
        <f t="shared" si="1"/>
        <v>2</v>
      </c>
      <c r="B45" s="5">
        <v>38</v>
      </c>
      <c r="C45" s="5">
        <v>40</v>
      </c>
      <c r="D45" s="5">
        <f>RANK(Z45,Z:Z)</f>
        <v>79</v>
      </c>
      <c r="E45" s="32" t="s">
        <v>104</v>
      </c>
      <c r="F45" s="32" t="s">
        <v>278</v>
      </c>
      <c r="G45" s="12">
        <v>579</v>
      </c>
      <c r="H45" s="12">
        <v>90</v>
      </c>
      <c r="I45" s="12"/>
      <c r="J45" s="12"/>
      <c r="K45" s="12">
        <v>147</v>
      </c>
      <c r="L45" s="12">
        <v>3</v>
      </c>
      <c r="M45" s="12">
        <v>85</v>
      </c>
      <c r="N45" s="12"/>
      <c r="O45" s="12" t="s">
        <v>102</v>
      </c>
      <c r="P45" s="12"/>
      <c r="Q45" s="12" t="s">
        <v>509</v>
      </c>
      <c r="R45" s="12" t="s">
        <v>102</v>
      </c>
      <c r="S45" s="12"/>
      <c r="T45" s="12">
        <v>194</v>
      </c>
      <c r="U45" s="12"/>
      <c r="V45" s="12"/>
      <c r="W45" s="12" t="s">
        <v>102</v>
      </c>
      <c r="X45" s="12"/>
      <c r="Y45" s="12"/>
      <c r="Z45" s="40">
        <f>SUM(U45:Y45)</f>
        <v>0</v>
      </c>
      <c r="AA45" s="40">
        <f>SUM(H45:Y45)</f>
        <v>519</v>
      </c>
    </row>
    <row r="46" spans="1:27" ht="17.100000000000001" customHeight="1" x14ac:dyDescent="0.2">
      <c r="A46" s="38">
        <f t="shared" si="1"/>
        <v>-5</v>
      </c>
      <c r="B46" s="5">
        <v>39</v>
      </c>
      <c r="C46" s="5">
        <v>34</v>
      </c>
      <c r="D46" s="5">
        <f>RANK(Z46,Z:Z)</f>
        <v>35</v>
      </c>
      <c r="E46" s="32" t="s">
        <v>461</v>
      </c>
      <c r="F46" s="32" t="s">
        <v>276</v>
      </c>
      <c r="G46" s="12">
        <v>2685</v>
      </c>
      <c r="H46" s="12">
        <v>50</v>
      </c>
      <c r="I46" s="12">
        <v>11</v>
      </c>
      <c r="J46" s="12">
        <v>4</v>
      </c>
      <c r="K46" s="12" t="s">
        <v>102</v>
      </c>
      <c r="L46" s="12"/>
      <c r="M46" s="12">
        <v>80</v>
      </c>
      <c r="N46" s="12">
        <v>5</v>
      </c>
      <c r="O46" s="12">
        <v>80</v>
      </c>
      <c r="P46" s="12">
        <v>9</v>
      </c>
      <c r="Q46" s="12">
        <v>90</v>
      </c>
      <c r="R46" s="12">
        <v>7</v>
      </c>
      <c r="S46" s="12">
        <v>9</v>
      </c>
      <c r="T46" s="12">
        <v>86</v>
      </c>
      <c r="U46" s="12"/>
      <c r="V46" s="12">
        <v>12</v>
      </c>
      <c r="W46" s="12">
        <v>65</v>
      </c>
      <c r="X46" s="12">
        <v>8</v>
      </c>
      <c r="Y46" s="12"/>
      <c r="Z46" s="40">
        <f>SUM(U46:Y46)</f>
        <v>85</v>
      </c>
      <c r="AA46" s="40">
        <f>SUM(H46:Y46)</f>
        <v>516</v>
      </c>
    </row>
    <row r="47" spans="1:27" ht="17.100000000000001" customHeight="1" x14ac:dyDescent="0.2">
      <c r="A47" s="38">
        <f t="shared" si="1"/>
        <v>6</v>
      </c>
      <c r="B47" s="5">
        <v>40</v>
      </c>
      <c r="C47" s="5">
        <v>46</v>
      </c>
      <c r="D47" s="5">
        <f>RANK(Z47,Z:Z)</f>
        <v>5</v>
      </c>
      <c r="E47" s="14" t="s">
        <v>75</v>
      </c>
      <c r="F47" s="32" t="s">
        <v>93</v>
      </c>
      <c r="G47" s="12">
        <v>1160</v>
      </c>
      <c r="H47" s="12">
        <v>120</v>
      </c>
      <c r="I47" s="12"/>
      <c r="J47" s="12"/>
      <c r="K47" s="12">
        <v>158</v>
      </c>
      <c r="L47" s="12"/>
      <c r="M47" s="12" t="s">
        <v>102</v>
      </c>
      <c r="N47" s="12"/>
      <c r="O47" s="12" t="s">
        <v>102</v>
      </c>
      <c r="P47" s="12">
        <v>4</v>
      </c>
      <c r="Q47" s="12" t="s">
        <v>509</v>
      </c>
      <c r="R47" s="12" t="s">
        <v>102</v>
      </c>
      <c r="S47" s="12"/>
      <c r="T47" s="12" t="s">
        <v>102</v>
      </c>
      <c r="U47" s="12"/>
      <c r="V47" s="12"/>
      <c r="W47" s="12">
        <v>200</v>
      </c>
      <c r="X47" s="12">
        <v>19</v>
      </c>
      <c r="Y47" s="12"/>
      <c r="Z47" s="40">
        <f>SUM(U47:Y47)</f>
        <v>219</v>
      </c>
      <c r="AA47" s="40">
        <f>SUM(H47:Y47)</f>
        <v>501</v>
      </c>
    </row>
    <row r="48" spans="1:27" ht="17.100000000000001" customHeight="1" x14ac:dyDescent="0.2">
      <c r="A48" s="38">
        <f t="shared" si="1"/>
        <v>0</v>
      </c>
      <c r="B48" s="5">
        <v>41</v>
      </c>
      <c r="C48" s="5">
        <v>41</v>
      </c>
      <c r="D48" s="5">
        <f>RANK(Z48,Z:Z)</f>
        <v>43</v>
      </c>
      <c r="E48" s="32" t="s">
        <v>378</v>
      </c>
      <c r="F48" s="32" t="s">
        <v>276</v>
      </c>
      <c r="G48" s="12">
        <v>2617</v>
      </c>
      <c r="H48" s="12">
        <v>120</v>
      </c>
      <c r="I48" s="12">
        <v>7</v>
      </c>
      <c r="J48" s="12">
        <v>7</v>
      </c>
      <c r="K48" s="12">
        <v>110</v>
      </c>
      <c r="L48" s="12">
        <v>4</v>
      </c>
      <c r="M48" s="12" t="s">
        <v>102</v>
      </c>
      <c r="N48" s="12"/>
      <c r="O48" s="12" t="s">
        <v>102</v>
      </c>
      <c r="P48" s="12">
        <v>4</v>
      </c>
      <c r="Q48" s="12">
        <v>170</v>
      </c>
      <c r="R48" s="12" t="s">
        <v>102</v>
      </c>
      <c r="S48" s="12">
        <v>5</v>
      </c>
      <c r="T48" s="12" t="s">
        <v>102</v>
      </c>
      <c r="U48" s="12"/>
      <c r="V48" s="12"/>
      <c r="W48" s="12">
        <v>65</v>
      </c>
      <c r="X48" s="12"/>
      <c r="Y48" s="12"/>
      <c r="Z48" s="40">
        <f>SUM(U48:Y48)</f>
        <v>65</v>
      </c>
      <c r="AA48" s="40">
        <f>SUM(H48:Y48)</f>
        <v>492</v>
      </c>
    </row>
    <row r="49" spans="1:27" ht="17.100000000000001" customHeight="1" x14ac:dyDescent="0.2">
      <c r="A49" s="38">
        <f t="shared" si="1"/>
        <v>0</v>
      </c>
      <c r="B49" s="5">
        <v>42</v>
      </c>
      <c r="C49" s="5">
        <v>42</v>
      </c>
      <c r="D49" s="5">
        <f>RANK(Z49,Z:Z)</f>
        <v>51</v>
      </c>
      <c r="E49" s="32" t="s">
        <v>109</v>
      </c>
      <c r="F49" s="32" t="s">
        <v>220</v>
      </c>
      <c r="G49" s="12">
        <v>2218</v>
      </c>
      <c r="H49" s="12">
        <v>57</v>
      </c>
      <c r="I49" s="12">
        <v>4</v>
      </c>
      <c r="J49" s="12"/>
      <c r="K49" s="12" t="s">
        <v>102</v>
      </c>
      <c r="L49" s="12"/>
      <c r="M49" s="12">
        <v>85</v>
      </c>
      <c r="N49" s="12">
        <v>4</v>
      </c>
      <c r="O49" s="12">
        <v>75</v>
      </c>
      <c r="P49" s="12"/>
      <c r="Q49" s="12">
        <v>120</v>
      </c>
      <c r="R49" s="12" t="s">
        <v>102</v>
      </c>
      <c r="S49" s="12"/>
      <c r="T49" s="12">
        <v>83</v>
      </c>
      <c r="U49" s="12"/>
      <c r="V49" s="12"/>
      <c r="W49" s="12">
        <v>50</v>
      </c>
      <c r="X49" s="12"/>
      <c r="Y49" s="12"/>
      <c r="Z49" s="40">
        <f>SUM(U49:Y49)</f>
        <v>50</v>
      </c>
      <c r="AA49" s="40">
        <f>SUM(H49:Y49)</f>
        <v>478</v>
      </c>
    </row>
    <row r="50" spans="1:27" ht="17.100000000000001" customHeight="1" x14ac:dyDescent="0.2">
      <c r="A50" s="38">
        <f t="shared" si="1"/>
        <v>2</v>
      </c>
      <c r="B50" s="5">
        <v>43</v>
      </c>
      <c r="C50" s="5">
        <v>45</v>
      </c>
      <c r="D50" s="5">
        <f>RANK(Z50,Z:Z)</f>
        <v>55</v>
      </c>
      <c r="E50" s="14" t="s">
        <v>136</v>
      </c>
      <c r="F50" s="32" t="s">
        <v>167</v>
      </c>
      <c r="G50" s="43">
        <v>2365</v>
      </c>
      <c r="H50" s="12">
        <v>50</v>
      </c>
      <c r="I50" s="12">
        <v>7</v>
      </c>
      <c r="J50" s="12">
        <v>4</v>
      </c>
      <c r="K50" s="12" t="s">
        <v>102</v>
      </c>
      <c r="L50" s="12">
        <v>5</v>
      </c>
      <c r="M50" s="12">
        <v>90</v>
      </c>
      <c r="N50" s="12"/>
      <c r="O50" s="12">
        <v>80</v>
      </c>
      <c r="P50" s="12"/>
      <c r="Q50" s="12">
        <v>120</v>
      </c>
      <c r="R50" s="12" t="s">
        <v>102</v>
      </c>
      <c r="S50" s="12">
        <v>3</v>
      </c>
      <c r="T50" s="12">
        <v>72</v>
      </c>
      <c r="U50" s="12"/>
      <c r="V50" s="12"/>
      <c r="W50" s="12">
        <v>43</v>
      </c>
      <c r="X50" s="12"/>
      <c r="Y50" s="12"/>
      <c r="Z50" s="40">
        <f>SUM(U50:Y50)</f>
        <v>43</v>
      </c>
      <c r="AA50" s="40">
        <f>SUM(H50:Y50)</f>
        <v>474</v>
      </c>
    </row>
    <row r="51" spans="1:27" ht="17.100000000000001" customHeight="1" x14ac:dyDescent="0.2">
      <c r="A51" s="38">
        <f t="shared" si="1"/>
        <v>3</v>
      </c>
      <c r="B51" s="5">
        <v>44</v>
      </c>
      <c r="C51" s="5">
        <v>47</v>
      </c>
      <c r="D51" s="5">
        <f>RANK(Z51,Z:Z)</f>
        <v>10</v>
      </c>
      <c r="E51" s="14" t="s">
        <v>59</v>
      </c>
      <c r="F51" s="32" t="s">
        <v>276</v>
      </c>
      <c r="G51" s="43">
        <v>2017</v>
      </c>
      <c r="H51" s="12">
        <v>155</v>
      </c>
      <c r="I51" s="12"/>
      <c r="J51" s="12"/>
      <c r="K51" s="12">
        <v>143</v>
      </c>
      <c r="L51" s="12">
        <v>3</v>
      </c>
      <c r="M51" s="12" t="s">
        <v>102</v>
      </c>
      <c r="N51" s="12"/>
      <c r="O51" s="12" t="s">
        <v>102</v>
      </c>
      <c r="P51" s="12"/>
      <c r="Q51" s="12" t="s">
        <v>509</v>
      </c>
      <c r="R51" s="12" t="s">
        <v>102</v>
      </c>
      <c r="S51" s="12"/>
      <c r="T51" s="12" t="s">
        <v>102</v>
      </c>
      <c r="U51" s="12"/>
      <c r="V51" s="12"/>
      <c r="W51" s="12">
        <v>170</v>
      </c>
      <c r="X51" s="12"/>
      <c r="Y51" s="12"/>
      <c r="Z51" s="40">
        <f>SUM(U51:Y51)</f>
        <v>170</v>
      </c>
      <c r="AA51" s="40">
        <f>SUM(H51:Y51)</f>
        <v>471</v>
      </c>
    </row>
    <row r="52" spans="1:27" ht="17.100000000000001" customHeight="1" x14ac:dyDescent="0.2">
      <c r="A52" s="38">
        <f t="shared" si="1"/>
        <v>-2</v>
      </c>
      <c r="B52" s="5">
        <v>45</v>
      </c>
      <c r="C52" s="5">
        <v>43</v>
      </c>
      <c r="D52" s="5">
        <f>RANK(Z52,Z:Z)</f>
        <v>28</v>
      </c>
      <c r="E52" s="32" t="s">
        <v>146</v>
      </c>
      <c r="F52" s="32" t="s">
        <v>220</v>
      </c>
      <c r="G52" s="12">
        <v>2404</v>
      </c>
      <c r="H52" s="12">
        <v>50</v>
      </c>
      <c r="I52" s="12"/>
      <c r="J52" s="12"/>
      <c r="K52" s="12" t="s">
        <v>102</v>
      </c>
      <c r="L52" s="12"/>
      <c r="M52" s="12">
        <v>155</v>
      </c>
      <c r="N52" s="12"/>
      <c r="O52" s="12">
        <v>75</v>
      </c>
      <c r="P52" s="12"/>
      <c r="Q52" s="12">
        <v>75</v>
      </c>
      <c r="R52" s="12" t="s">
        <v>102</v>
      </c>
      <c r="S52" s="12">
        <v>7</v>
      </c>
      <c r="T52" s="12" t="s">
        <v>102</v>
      </c>
      <c r="U52" s="12"/>
      <c r="V52" s="12"/>
      <c r="W52" s="12">
        <v>90</v>
      </c>
      <c r="X52" s="12">
        <v>5</v>
      </c>
      <c r="Y52" s="12"/>
      <c r="Z52" s="40">
        <f>SUM(U52:Y52)</f>
        <v>95</v>
      </c>
      <c r="AA52" s="40">
        <f>SUM(H52:Y52)</f>
        <v>457</v>
      </c>
    </row>
    <row r="53" spans="1:27" ht="17.100000000000001" customHeight="1" x14ac:dyDescent="0.2">
      <c r="A53" s="38">
        <f t="shared" si="1"/>
        <v>-9</v>
      </c>
      <c r="B53" s="5">
        <v>46</v>
      </c>
      <c r="C53" s="5">
        <v>37</v>
      </c>
      <c r="D53" s="5">
        <f>RANK(Z53,Z:Z)</f>
        <v>36</v>
      </c>
      <c r="E53" s="32" t="s">
        <v>471</v>
      </c>
      <c r="F53" s="32" t="s">
        <v>277</v>
      </c>
      <c r="G53" s="43">
        <v>1459</v>
      </c>
      <c r="H53" s="12">
        <v>33</v>
      </c>
      <c r="I53" s="12"/>
      <c r="J53" s="12"/>
      <c r="K53" s="12">
        <v>64</v>
      </c>
      <c r="L53" s="12"/>
      <c r="M53" s="12" t="s">
        <v>102</v>
      </c>
      <c r="N53" s="12"/>
      <c r="O53" s="12">
        <v>120</v>
      </c>
      <c r="P53" s="12"/>
      <c r="Q53" s="12">
        <v>57</v>
      </c>
      <c r="R53" s="12" t="s">
        <v>102</v>
      </c>
      <c r="S53" s="12"/>
      <c r="T53" s="12">
        <v>100</v>
      </c>
      <c r="U53" s="12"/>
      <c r="V53" s="12"/>
      <c r="W53" s="12">
        <v>80</v>
      </c>
      <c r="X53" s="12"/>
      <c r="Y53" s="12"/>
      <c r="Z53" s="40">
        <f>SUM(U53:Y53)</f>
        <v>80</v>
      </c>
      <c r="AA53" s="40">
        <f>SUM(H53:Y53)</f>
        <v>454</v>
      </c>
    </row>
    <row r="54" spans="1:27" ht="17.100000000000001" customHeight="1" x14ac:dyDescent="0.2">
      <c r="A54" s="38">
        <f t="shared" si="1"/>
        <v>2</v>
      </c>
      <c r="B54" s="5">
        <v>47</v>
      </c>
      <c r="C54" s="5">
        <v>49</v>
      </c>
      <c r="D54" s="5">
        <f>RANK(Z54,Z:Z)</f>
        <v>55</v>
      </c>
      <c r="E54" s="32" t="s">
        <v>477</v>
      </c>
      <c r="F54" s="32" t="s">
        <v>286</v>
      </c>
      <c r="G54" s="12">
        <v>154</v>
      </c>
      <c r="H54" s="12"/>
      <c r="I54" s="12"/>
      <c r="J54" s="12"/>
      <c r="K54" s="12" t="s">
        <v>102</v>
      </c>
      <c r="L54" s="12"/>
      <c r="M54" s="12">
        <v>145</v>
      </c>
      <c r="N54" s="12"/>
      <c r="O54" s="12">
        <v>90</v>
      </c>
      <c r="P54" s="12"/>
      <c r="Q54" s="12">
        <v>80</v>
      </c>
      <c r="R54" s="12" t="s">
        <v>102</v>
      </c>
      <c r="S54" s="12"/>
      <c r="T54" s="12">
        <v>89</v>
      </c>
      <c r="U54" s="12"/>
      <c r="V54" s="12"/>
      <c r="W54" s="12">
        <v>43</v>
      </c>
      <c r="X54" s="12"/>
      <c r="Y54" s="12"/>
      <c r="Z54" s="40">
        <f>SUM(U54:Y54)</f>
        <v>43</v>
      </c>
      <c r="AA54" s="40">
        <f>SUM(H54:Y54)</f>
        <v>447</v>
      </c>
    </row>
    <row r="55" spans="1:27" ht="17.100000000000001" customHeight="1" x14ac:dyDescent="0.2">
      <c r="A55" s="38">
        <f t="shared" si="1"/>
        <v>0</v>
      </c>
      <c r="B55" s="5">
        <v>48</v>
      </c>
      <c r="C55" s="5">
        <v>48</v>
      </c>
      <c r="D55" s="5">
        <f>RANK(Z55,Z:Z)</f>
        <v>19</v>
      </c>
      <c r="E55" s="32" t="s">
        <v>260</v>
      </c>
      <c r="F55" s="32" t="s">
        <v>276</v>
      </c>
      <c r="G55" s="12">
        <v>1366</v>
      </c>
      <c r="H55" s="12">
        <v>57</v>
      </c>
      <c r="I55" s="12"/>
      <c r="J55" s="12"/>
      <c r="K55" s="12">
        <v>60</v>
      </c>
      <c r="L55" s="12">
        <v>3</v>
      </c>
      <c r="M55" s="12" t="s">
        <v>102</v>
      </c>
      <c r="N55" s="12"/>
      <c r="O55" s="12" t="s">
        <v>102</v>
      </c>
      <c r="P55" s="12"/>
      <c r="Q55" s="12">
        <v>80</v>
      </c>
      <c r="R55" s="12" t="s">
        <v>102</v>
      </c>
      <c r="S55" s="12"/>
      <c r="T55" s="12">
        <v>125</v>
      </c>
      <c r="U55" s="12"/>
      <c r="V55" s="12"/>
      <c r="W55" s="12">
        <v>120</v>
      </c>
      <c r="X55" s="12"/>
      <c r="Y55" s="12"/>
      <c r="Z55" s="40">
        <f>SUM(U55:Y55)</f>
        <v>120</v>
      </c>
      <c r="AA55" s="40">
        <f>SUM(H55:Y55)</f>
        <v>445</v>
      </c>
    </row>
    <row r="56" spans="1:27" ht="17.100000000000001" customHeight="1" x14ac:dyDescent="0.2">
      <c r="A56" s="38">
        <f t="shared" si="1"/>
        <v>1</v>
      </c>
      <c r="B56" s="5">
        <v>49</v>
      </c>
      <c r="C56" s="5">
        <v>50</v>
      </c>
      <c r="D56" s="5">
        <f>RANK(Z56,Z:Z)</f>
        <v>30</v>
      </c>
      <c r="E56" s="32" t="s">
        <v>215</v>
      </c>
      <c r="F56" s="32" t="s">
        <v>276</v>
      </c>
      <c r="G56" s="12">
        <v>1109</v>
      </c>
      <c r="H56" s="12">
        <v>80</v>
      </c>
      <c r="I56" s="12"/>
      <c r="J56" s="12"/>
      <c r="K56" s="12">
        <v>77</v>
      </c>
      <c r="L56" s="12">
        <v>3</v>
      </c>
      <c r="M56" s="12" t="s">
        <v>102</v>
      </c>
      <c r="N56" s="12"/>
      <c r="O56" s="12">
        <v>50</v>
      </c>
      <c r="P56" s="12">
        <v>5</v>
      </c>
      <c r="Q56" s="12" t="s">
        <v>509</v>
      </c>
      <c r="R56" s="12" t="s">
        <v>102</v>
      </c>
      <c r="S56" s="12"/>
      <c r="T56" s="12">
        <v>103</v>
      </c>
      <c r="U56" s="12"/>
      <c r="V56" s="12"/>
      <c r="W56" s="12">
        <v>90</v>
      </c>
      <c r="X56" s="12"/>
      <c r="Y56" s="12"/>
      <c r="Z56" s="40">
        <f>SUM(U56:Y56)</f>
        <v>90</v>
      </c>
      <c r="AA56" s="40">
        <f>SUM(H56:Y56)</f>
        <v>408</v>
      </c>
    </row>
    <row r="57" spans="1:27" ht="17.100000000000001" customHeight="1" x14ac:dyDescent="0.2">
      <c r="A57" s="38">
        <f t="shared" si="1"/>
        <v>5</v>
      </c>
      <c r="B57" s="5">
        <v>50</v>
      </c>
      <c r="C57" s="5">
        <v>55</v>
      </c>
      <c r="D57" s="5">
        <f>RANK(Z57,Z:Z)</f>
        <v>63</v>
      </c>
      <c r="E57" s="32" t="s">
        <v>327</v>
      </c>
      <c r="F57" s="32" t="s">
        <v>167</v>
      </c>
      <c r="G57" s="12">
        <v>2595</v>
      </c>
      <c r="H57" s="12">
        <v>33</v>
      </c>
      <c r="I57" s="12">
        <v>10</v>
      </c>
      <c r="J57" s="12">
        <v>12</v>
      </c>
      <c r="K57" s="12" t="s">
        <v>102</v>
      </c>
      <c r="L57" s="12">
        <v>13</v>
      </c>
      <c r="M57" s="12">
        <v>120</v>
      </c>
      <c r="N57" s="12"/>
      <c r="O57" s="12">
        <v>90</v>
      </c>
      <c r="P57" s="12"/>
      <c r="Q57" s="12">
        <v>50</v>
      </c>
      <c r="R57" s="12">
        <v>5</v>
      </c>
      <c r="S57" s="12">
        <v>4</v>
      </c>
      <c r="T57" s="12" t="s">
        <v>102</v>
      </c>
      <c r="U57" s="12"/>
      <c r="V57" s="12">
        <v>5</v>
      </c>
      <c r="W57" s="12" t="s">
        <v>102</v>
      </c>
      <c r="X57" s="12">
        <v>9</v>
      </c>
      <c r="Y57" s="12">
        <v>9</v>
      </c>
      <c r="Z57" s="40">
        <f>SUM(U57:Y57)</f>
        <v>23</v>
      </c>
      <c r="AA57" s="40">
        <f>SUM(H57:Y57)</f>
        <v>360</v>
      </c>
    </row>
    <row r="58" spans="1:27" ht="17.100000000000001" customHeight="1" x14ac:dyDescent="0.2">
      <c r="A58" s="38">
        <f t="shared" si="1"/>
        <v>-12</v>
      </c>
      <c r="B58" s="5">
        <v>51</v>
      </c>
      <c r="C58" s="5">
        <v>39</v>
      </c>
      <c r="D58" s="5">
        <f>RANK(Z58,Z:Z)</f>
        <v>79</v>
      </c>
      <c r="E58" s="14" t="s">
        <v>57</v>
      </c>
      <c r="F58" s="32" t="s">
        <v>223</v>
      </c>
      <c r="G58" s="43">
        <v>1049</v>
      </c>
      <c r="H58" s="12">
        <v>80</v>
      </c>
      <c r="I58" s="12">
        <v>7</v>
      </c>
      <c r="J58" s="12"/>
      <c r="K58" s="12">
        <v>83</v>
      </c>
      <c r="L58" s="12"/>
      <c r="M58" s="12">
        <v>0</v>
      </c>
      <c r="N58" s="12">
        <v>7</v>
      </c>
      <c r="O58" s="12" t="s">
        <v>102</v>
      </c>
      <c r="P58" s="12"/>
      <c r="Q58" s="12">
        <v>180</v>
      </c>
      <c r="R58" s="12" t="s">
        <v>102</v>
      </c>
      <c r="S58" s="12"/>
      <c r="T58" s="12">
        <v>0</v>
      </c>
      <c r="U58" s="12"/>
      <c r="V58" s="12"/>
      <c r="W58" s="12" t="s">
        <v>102</v>
      </c>
      <c r="X58" s="12"/>
      <c r="Y58" s="12"/>
      <c r="Z58" s="40">
        <f>SUM(U58:Y58)</f>
        <v>0</v>
      </c>
      <c r="AA58" s="40">
        <f>SUM(H58:Y58)</f>
        <v>357</v>
      </c>
    </row>
    <row r="59" spans="1:27" ht="17.100000000000001" customHeight="1" x14ac:dyDescent="0.2">
      <c r="A59" s="38">
        <f t="shared" si="1"/>
        <v>4</v>
      </c>
      <c r="B59" s="5">
        <v>52</v>
      </c>
      <c r="C59" s="5">
        <v>56</v>
      </c>
      <c r="D59" s="5">
        <f>RANK(Z59,Z:Z)</f>
        <v>79</v>
      </c>
      <c r="E59" s="32" t="s">
        <v>221</v>
      </c>
      <c r="F59" s="32" t="s">
        <v>277</v>
      </c>
      <c r="G59" s="12">
        <v>487</v>
      </c>
      <c r="H59" s="12">
        <v>200</v>
      </c>
      <c r="I59" s="12">
        <v>12</v>
      </c>
      <c r="J59" s="12"/>
      <c r="K59" s="12">
        <v>125</v>
      </c>
      <c r="L59" s="12"/>
      <c r="M59" s="12" t="s">
        <v>102</v>
      </c>
      <c r="N59" s="12"/>
      <c r="O59" s="12" t="s">
        <v>102</v>
      </c>
      <c r="P59" s="12"/>
      <c r="Q59" s="12" t="s">
        <v>509</v>
      </c>
      <c r="R59" s="12" t="s">
        <v>102</v>
      </c>
      <c r="S59" s="12"/>
      <c r="T59" s="12" t="s">
        <v>102</v>
      </c>
      <c r="U59" s="12"/>
      <c r="V59" s="12"/>
      <c r="W59" s="12" t="s">
        <v>102</v>
      </c>
      <c r="X59" s="12"/>
      <c r="Y59" s="12"/>
      <c r="Z59" s="40">
        <f>SUM(U59:Y59)</f>
        <v>0</v>
      </c>
      <c r="AA59" s="40">
        <f>SUM(H59:Y59)</f>
        <v>337</v>
      </c>
    </row>
    <row r="60" spans="1:27" ht="17.100000000000001" customHeight="1" x14ac:dyDescent="0.2">
      <c r="A60" s="38">
        <f t="shared" si="1"/>
        <v>-1</v>
      </c>
      <c r="B60" s="5">
        <v>53</v>
      </c>
      <c r="C60" s="5">
        <v>52</v>
      </c>
      <c r="D60" s="5">
        <f>RANK(Z60,Z:Z)</f>
        <v>55</v>
      </c>
      <c r="E60" s="32" t="s">
        <v>66</v>
      </c>
      <c r="F60" s="32" t="s">
        <v>278</v>
      </c>
      <c r="G60" s="12">
        <v>2139</v>
      </c>
      <c r="H60" s="12">
        <v>48</v>
      </c>
      <c r="I60" s="12"/>
      <c r="J60" s="12"/>
      <c r="K60" s="12">
        <v>51.6</v>
      </c>
      <c r="L60" s="12"/>
      <c r="M60" s="12">
        <v>34.199999999999996</v>
      </c>
      <c r="N60" s="12"/>
      <c r="O60" s="12">
        <v>34.199999999999996</v>
      </c>
      <c r="P60" s="12"/>
      <c r="Q60" s="12">
        <v>54</v>
      </c>
      <c r="R60" s="12" t="s">
        <v>102</v>
      </c>
      <c r="S60" s="12"/>
      <c r="T60" s="12">
        <v>67.8</v>
      </c>
      <c r="U60" s="12"/>
      <c r="V60" s="12"/>
      <c r="W60" s="12">
        <v>43</v>
      </c>
      <c r="X60" s="12"/>
      <c r="Y60" s="12"/>
      <c r="Z60" s="40">
        <f>SUM(U60:Y60)</f>
        <v>43</v>
      </c>
      <c r="AA60" s="40">
        <f>SUM(H60:Y60)</f>
        <v>332.79999999999995</v>
      </c>
    </row>
    <row r="61" spans="1:27" ht="16.5" customHeight="1" x14ac:dyDescent="0.2">
      <c r="A61" s="38">
        <f t="shared" si="1"/>
        <v>4</v>
      </c>
      <c r="B61" s="5">
        <v>54</v>
      </c>
      <c r="C61" s="5">
        <v>58</v>
      </c>
      <c r="D61" s="5">
        <f>RANK(Z61,Z:Z)</f>
        <v>79</v>
      </c>
      <c r="E61" s="32" t="s">
        <v>494</v>
      </c>
      <c r="F61" s="32" t="s">
        <v>68</v>
      </c>
      <c r="G61" s="12">
        <v>625</v>
      </c>
      <c r="H61" s="12"/>
      <c r="I61" s="12"/>
      <c r="J61" s="12"/>
      <c r="K61" s="12"/>
      <c r="L61" s="12"/>
      <c r="M61" s="12">
        <v>170</v>
      </c>
      <c r="N61" s="12"/>
      <c r="O61" s="12" t="s">
        <v>102</v>
      </c>
      <c r="P61" s="12">
        <v>3</v>
      </c>
      <c r="Q61" s="12">
        <v>145</v>
      </c>
      <c r="R61" s="12" t="s">
        <v>102</v>
      </c>
      <c r="S61" s="12"/>
      <c r="T61" s="12" t="s">
        <v>102</v>
      </c>
      <c r="U61" s="12"/>
      <c r="V61" s="12"/>
      <c r="W61" s="12" t="s">
        <v>102</v>
      </c>
      <c r="X61" s="12"/>
      <c r="Y61" s="12"/>
      <c r="Z61" s="40">
        <f>SUM(U61:Y61)</f>
        <v>0</v>
      </c>
      <c r="AA61" s="40">
        <f>SUM(H61:Y61)</f>
        <v>318</v>
      </c>
    </row>
    <row r="62" spans="1:27" ht="17.100000000000001" customHeight="1" x14ac:dyDescent="0.2">
      <c r="A62" s="38">
        <f t="shared" si="1"/>
        <v>4</v>
      </c>
      <c r="B62" s="5">
        <v>55</v>
      </c>
      <c r="C62" s="5">
        <v>59</v>
      </c>
      <c r="D62" s="5">
        <f>RANK(Z62,Z:Z)</f>
        <v>19</v>
      </c>
      <c r="E62" s="14" t="s">
        <v>61</v>
      </c>
      <c r="F62" s="27" t="s">
        <v>68</v>
      </c>
      <c r="G62" s="12">
        <v>88</v>
      </c>
      <c r="H62" s="12">
        <v>80</v>
      </c>
      <c r="I62" s="12"/>
      <c r="J62" s="12"/>
      <c r="K62" s="12">
        <v>114</v>
      </c>
      <c r="L62" s="12"/>
      <c r="M62" s="12" t="s">
        <v>102</v>
      </c>
      <c r="N62" s="12"/>
      <c r="O62" s="12" t="s">
        <v>102</v>
      </c>
      <c r="P62" s="12"/>
      <c r="Q62" s="12" t="s">
        <v>509</v>
      </c>
      <c r="R62" s="12" t="s">
        <v>102</v>
      </c>
      <c r="S62" s="12"/>
      <c r="T62" s="12">
        <v>0</v>
      </c>
      <c r="U62" s="12"/>
      <c r="V62" s="12"/>
      <c r="W62" s="12">
        <v>120</v>
      </c>
      <c r="X62" s="12"/>
      <c r="Y62" s="12"/>
      <c r="Z62" s="40">
        <f>SUM(U62:Y62)</f>
        <v>120</v>
      </c>
      <c r="AA62" s="40">
        <f>SUM(H62:Y62)</f>
        <v>314</v>
      </c>
    </row>
    <row r="63" spans="1:27" ht="17.100000000000001" customHeight="1" x14ac:dyDescent="0.2">
      <c r="A63" s="38">
        <f t="shared" si="1"/>
        <v>4</v>
      </c>
      <c r="B63" s="5">
        <v>56</v>
      </c>
      <c r="C63" s="5">
        <v>60</v>
      </c>
      <c r="D63" s="5">
        <f>RANK(Z63,Z:Z)</f>
        <v>79</v>
      </c>
      <c r="E63" s="32" t="s">
        <v>140</v>
      </c>
      <c r="F63" s="32" t="s">
        <v>93</v>
      </c>
      <c r="G63" s="43">
        <v>986</v>
      </c>
      <c r="H63" s="12">
        <v>85</v>
      </c>
      <c r="I63" s="12"/>
      <c r="J63" s="12"/>
      <c r="K63" s="12">
        <v>103</v>
      </c>
      <c r="L63" s="12">
        <v>4</v>
      </c>
      <c r="M63" s="12" t="s">
        <v>102</v>
      </c>
      <c r="N63" s="12"/>
      <c r="O63" s="12" t="s">
        <v>102</v>
      </c>
      <c r="P63" s="12"/>
      <c r="Q63" s="12" t="s">
        <v>509</v>
      </c>
      <c r="R63" s="12">
        <v>3</v>
      </c>
      <c r="S63" s="12"/>
      <c r="T63" s="12">
        <v>113</v>
      </c>
      <c r="U63" s="12"/>
      <c r="V63" s="12"/>
      <c r="W63" s="12" t="s">
        <v>102</v>
      </c>
      <c r="X63" s="12"/>
      <c r="Y63" s="12"/>
      <c r="Z63" s="40">
        <f>SUM(U63:Y63)</f>
        <v>0</v>
      </c>
      <c r="AA63" s="40">
        <f>SUM(H63:Y63)</f>
        <v>308</v>
      </c>
    </row>
    <row r="64" spans="1:27" ht="17.100000000000001" customHeight="1" x14ac:dyDescent="0.2">
      <c r="A64" s="38">
        <f t="shared" si="1"/>
        <v>-6</v>
      </c>
      <c r="B64" s="5">
        <v>57</v>
      </c>
      <c r="C64" s="5">
        <v>51</v>
      </c>
      <c r="D64" s="5">
        <f>RANK(Z64,Z:Z)</f>
        <v>46</v>
      </c>
      <c r="E64" s="32" t="s">
        <v>249</v>
      </c>
      <c r="F64" s="32" t="s">
        <v>279</v>
      </c>
      <c r="G64" s="43">
        <v>2116</v>
      </c>
      <c r="H64" s="12">
        <v>43</v>
      </c>
      <c r="I64" s="12"/>
      <c r="J64" s="12"/>
      <c r="K64" s="12">
        <v>69</v>
      </c>
      <c r="L64" s="12"/>
      <c r="M64" s="12" t="s">
        <v>102</v>
      </c>
      <c r="N64" s="12"/>
      <c r="O64" s="12" t="s">
        <v>102</v>
      </c>
      <c r="P64" s="12"/>
      <c r="Q64" s="12" t="s">
        <v>509</v>
      </c>
      <c r="R64" s="12" t="s">
        <v>102</v>
      </c>
      <c r="S64" s="12"/>
      <c r="T64" s="12">
        <v>96</v>
      </c>
      <c r="U64" s="12"/>
      <c r="V64" s="12"/>
      <c r="W64" s="12">
        <v>57</v>
      </c>
      <c r="X64" s="12"/>
      <c r="Y64" s="12"/>
      <c r="Z64" s="40">
        <f>SUM(U64:Y64)</f>
        <v>57</v>
      </c>
      <c r="AA64" s="40">
        <f>SUM(H64:Y64)</f>
        <v>265</v>
      </c>
    </row>
    <row r="65" spans="1:27" ht="17.100000000000001" customHeight="1" x14ac:dyDescent="0.2">
      <c r="A65" s="38">
        <f t="shared" si="1"/>
        <v>6</v>
      </c>
      <c r="B65" s="5">
        <v>58</v>
      </c>
      <c r="C65" s="5">
        <v>64</v>
      </c>
      <c r="D65" s="5">
        <f>RANK(Z65,Z:Z)</f>
        <v>30</v>
      </c>
      <c r="E65" s="14" t="s">
        <v>80</v>
      </c>
      <c r="F65" s="32" t="s">
        <v>276</v>
      </c>
      <c r="G65" s="12">
        <v>1368</v>
      </c>
      <c r="H65" s="12">
        <v>90</v>
      </c>
      <c r="I65" s="12"/>
      <c r="J65" s="12"/>
      <c r="K65" s="12">
        <v>80</v>
      </c>
      <c r="L65" s="12">
        <v>3</v>
      </c>
      <c r="M65" s="12" t="s">
        <v>102</v>
      </c>
      <c r="N65" s="12"/>
      <c r="O65" s="12" t="s">
        <v>102</v>
      </c>
      <c r="P65" s="12"/>
      <c r="Q65" s="12">
        <v>0</v>
      </c>
      <c r="R65" s="12" t="s">
        <v>102</v>
      </c>
      <c r="S65" s="12"/>
      <c r="T65" s="12" t="s">
        <v>102</v>
      </c>
      <c r="U65" s="12"/>
      <c r="V65" s="12"/>
      <c r="W65" s="12">
        <v>90</v>
      </c>
      <c r="X65" s="12"/>
      <c r="Y65" s="12"/>
      <c r="Z65" s="40">
        <f>SUM(U65:Y65)</f>
        <v>90</v>
      </c>
      <c r="AA65" s="40">
        <f>SUM(H65:Y65)</f>
        <v>263</v>
      </c>
    </row>
    <row r="66" spans="1:27" ht="17.100000000000001" customHeight="1" x14ac:dyDescent="0.2">
      <c r="A66" s="38">
        <f t="shared" si="1"/>
        <v>-6</v>
      </c>
      <c r="B66" s="5">
        <v>59</v>
      </c>
      <c r="C66" s="5">
        <v>53</v>
      </c>
      <c r="D66" s="5">
        <f>RANK(Z66,Z:Z)</f>
        <v>73</v>
      </c>
      <c r="E66" s="32" t="s">
        <v>250</v>
      </c>
      <c r="F66" s="32" t="s">
        <v>167</v>
      </c>
      <c r="G66" s="12">
        <v>2559</v>
      </c>
      <c r="H66" s="12">
        <v>50</v>
      </c>
      <c r="I66" s="12">
        <v>5</v>
      </c>
      <c r="J66" s="12"/>
      <c r="K66" s="12" t="s">
        <v>102</v>
      </c>
      <c r="L66" s="12"/>
      <c r="M66" s="12" t="s">
        <v>102</v>
      </c>
      <c r="N66" s="12"/>
      <c r="O66" s="12">
        <v>120</v>
      </c>
      <c r="P66" s="12"/>
      <c r="Q66" s="12" t="s">
        <v>509</v>
      </c>
      <c r="R66" s="12" t="s">
        <v>102</v>
      </c>
      <c r="S66" s="12"/>
      <c r="T66" s="12">
        <v>77</v>
      </c>
      <c r="U66" s="12"/>
      <c r="V66" s="12"/>
      <c r="W66" s="12" t="s">
        <v>102</v>
      </c>
      <c r="X66" s="12">
        <v>4</v>
      </c>
      <c r="Y66" s="12">
        <v>4</v>
      </c>
      <c r="Z66" s="40">
        <f>SUM(U66:Y66)</f>
        <v>8</v>
      </c>
      <c r="AA66" s="40">
        <f>SUM(H66:Y66)</f>
        <v>260</v>
      </c>
    </row>
    <row r="67" spans="1:27" ht="17.100000000000001" customHeight="1" x14ac:dyDescent="0.2">
      <c r="A67" s="38">
        <f t="shared" si="1"/>
        <v>5</v>
      </c>
      <c r="B67" s="5">
        <v>60</v>
      </c>
      <c r="C67" s="5">
        <v>65</v>
      </c>
      <c r="D67" s="5">
        <f>RANK(Z67,Z:Z)</f>
        <v>74</v>
      </c>
      <c r="E67" s="32" t="s">
        <v>247</v>
      </c>
      <c r="F67" s="32" t="s">
        <v>279</v>
      </c>
      <c r="G67" s="12">
        <v>962</v>
      </c>
      <c r="H67" s="12">
        <v>90</v>
      </c>
      <c r="I67" s="12"/>
      <c r="J67" s="12"/>
      <c r="K67" s="12" t="s">
        <v>102</v>
      </c>
      <c r="L67" s="12"/>
      <c r="M67" s="12">
        <v>80</v>
      </c>
      <c r="N67" s="12"/>
      <c r="O67" s="12" t="s">
        <v>102</v>
      </c>
      <c r="P67" s="12"/>
      <c r="Q67" s="12">
        <v>80</v>
      </c>
      <c r="R67" s="12" t="s">
        <v>102</v>
      </c>
      <c r="S67" s="12"/>
      <c r="T67" s="12" t="s">
        <v>102</v>
      </c>
      <c r="U67" s="12"/>
      <c r="V67" s="12"/>
      <c r="W67" s="12" t="s">
        <v>102</v>
      </c>
      <c r="X67" s="12">
        <v>5</v>
      </c>
      <c r="Y67" s="12"/>
      <c r="Z67" s="40">
        <f>SUM(U67:Y67)</f>
        <v>5</v>
      </c>
      <c r="AA67" s="40">
        <f>SUM(H67:Y67)</f>
        <v>255</v>
      </c>
    </row>
    <row r="68" spans="1:27" ht="17.100000000000001" customHeight="1" x14ac:dyDescent="0.2">
      <c r="A68" s="38">
        <f t="shared" si="1"/>
        <v>5</v>
      </c>
      <c r="B68" s="5">
        <v>61</v>
      </c>
      <c r="C68" s="5">
        <v>66</v>
      </c>
      <c r="D68" s="5">
        <f>RANK(Z68,Z:Z)</f>
        <v>18</v>
      </c>
      <c r="E68" s="32" t="s">
        <v>383</v>
      </c>
      <c r="F68" s="32" t="s">
        <v>167</v>
      </c>
      <c r="G68" s="12">
        <v>2647</v>
      </c>
      <c r="H68" s="12">
        <v>13.2</v>
      </c>
      <c r="I68" s="12"/>
      <c r="J68" s="12"/>
      <c r="K68" s="12">
        <v>18</v>
      </c>
      <c r="L68" s="12">
        <v>3</v>
      </c>
      <c r="M68" s="12">
        <v>36</v>
      </c>
      <c r="N68" s="12"/>
      <c r="O68" s="12" t="s">
        <v>102</v>
      </c>
      <c r="P68" s="12"/>
      <c r="Q68" s="12">
        <v>17.399999999999999</v>
      </c>
      <c r="R68" s="12">
        <v>2.4</v>
      </c>
      <c r="S68" s="12">
        <v>6.6</v>
      </c>
      <c r="T68" s="12">
        <v>22.8</v>
      </c>
      <c r="U68" s="12"/>
      <c r="V68" s="12"/>
      <c r="W68" s="12">
        <v>120</v>
      </c>
      <c r="X68" s="12"/>
      <c r="Y68" s="12">
        <v>5</v>
      </c>
      <c r="Z68" s="40">
        <f>SUM(U68:Y68)</f>
        <v>125</v>
      </c>
      <c r="AA68" s="40">
        <f>SUM(H68:Y68)</f>
        <v>244.39999999999998</v>
      </c>
    </row>
    <row r="69" spans="1:27" ht="17.100000000000001" customHeight="1" x14ac:dyDescent="0.2">
      <c r="A69" s="38">
        <f t="shared" si="1"/>
        <v>-8</v>
      </c>
      <c r="B69" s="5">
        <v>62</v>
      </c>
      <c r="C69" s="5">
        <v>54</v>
      </c>
      <c r="D69" s="5">
        <f>RANK(Z69,Z:Z)</f>
        <v>71</v>
      </c>
      <c r="E69" s="49" t="s">
        <v>326</v>
      </c>
      <c r="F69" s="32" t="s">
        <v>167</v>
      </c>
      <c r="G69" s="12">
        <v>2361</v>
      </c>
      <c r="H69" s="12">
        <v>50</v>
      </c>
      <c r="I69" s="12"/>
      <c r="J69" s="12"/>
      <c r="K69" s="12" t="s">
        <v>102</v>
      </c>
      <c r="L69" s="12"/>
      <c r="M69" s="12" t="s">
        <v>102</v>
      </c>
      <c r="N69" s="12"/>
      <c r="O69" s="12" t="s">
        <v>102</v>
      </c>
      <c r="P69" s="12"/>
      <c r="Q69" s="12">
        <v>0</v>
      </c>
      <c r="R69" s="12" t="s">
        <v>102</v>
      </c>
      <c r="S69" s="12">
        <v>7</v>
      </c>
      <c r="T69" s="12">
        <v>171</v>
      </c>
      <c r="U69" s="12"/>
      <c r="V69" s="12"/>
      <c r="W69" s="12" t="s">
        <v>102</v>
      </c>
      <c r="X69" s="12">
        <v>7</v>
      </c>
      <c r="Y69" s="12">
        <v>4</v>
      </c>
      <c r="Z69" s="40">
        <f>SUM(U69:Y69)</f>
        <v>11</v>
      </c>
      <c r="AA69" s="40">
        <f>SUM(H69:Y69)</f>
        <v>239</v>
      </c>
    </row>
    <row r="70" spans="1:27" ht="17.100000000000001" customHeight="1" x14ac:dyDescent="0.2">
      <c r="A70" s="38">
        <f t="shared" si="1"/>
        <v>5</v>
      </c>
      <c r="B70" s="5">
        <v>63</v>
      </c>
      <c r="C70" s="5">
        <v>68</v>
      </c>
      <c r="D70" s="5">
        <f>RANK(Z70,Z:Z)</f>
        <v>60</v>
      </c>
      <c r="E70" s="32" t="s">
        <v>38</v>
      </c>
      <c r="F70" s="32" t="s">
        <v>280</v>
      </c>
      <c r="G70" s="12">
        <v>1696</v>
      </c>
      <c r="H70" s="12">
        <v>0</v>
      </c>
      <c r="I70" s="12"/>
      <c r="J70" s="12"/>
      <c r="K70" s="12" t="s">
        <v>102</v>
      </c>
      <c r="L70" s="12"/>
      <c r="M70" s="12">
        <v>57</v>
      </c>
      <c r="N70" s="12">
        <v>5</v>
      </c>
      <c r="O70" s="12">
        <v>80</v>
      </c>
      <c r="P70" s="12"/>
      <c r="Q70" s="12">
        <v>57</v>
      </c>
      <c r="R70" s="12">
        <v>4</v>
      </c>
      <c r="S70" s="12"/>
      <c r="T70" s="12" t="s">
        <v>102</v>
      </c>
      <c r="U70" s="12"/>
      <c r="V70" s="12"/>
      <c r="W70" s="12">
        <v>33</v>
      </c>
      <c r="X70" s="12"/>
      <c r="Y70" s="12"/>
      <c r="Z70" s="40">
        <f>SUM(U70:Y70)</f>
        <v>33</v>
      </c>
      <c r="AA70" s="40">
        <f>SUM(H70:Y70)</f>
        <v>236</v>
      </c>
    </row>
    <row r="71" spans="1:27" ht="17.100000000000001" customHeight="1" x14ac:dyDescent="0.2">
      <c r="A71" s="38">
        <f t="shared" si="1"/>
        <v>-1</v>
      </c>
      <c r="B71" s="5">
        <v>64</v>
      </c>
      <c r="C71" s="5">
        <v>63</v>
      </c>
      <c r="D71" s="5">
        <f>RANK(Z71,Z:Z)</f>
        <v>36</v>
      </c>
      <c r="E71" s="32" t="s">
        <v>60</v>
      </c>
      <c r="F71" s="32" t="s">
        <v>280</v>
      </c>
      <c r="G71" s="12">
        <v>1216</v>
      </c>
      <c r="H71" s="12">
        <v>72</v>
      </c>
      <c r="I71" s="12"/>
      <c r="J71" s="12"/>
      <c r="K71" s="12" t="s">
        <v>102</v>
      </c>
      <c r="L71" s="12"/>
      <c r="M71" s="12" t="s">
        <v>102</v>
      </c>
      <c r="N71" s="12"/>
      <c r="O71" s="12">
        <v>72</v>
      </c>
      <c r="P71" s="12"/>
      <c r="Q71" s="12" t="s">
        <v>509</v>
      </c>
      <c r="R71" s="12">
        <v>9</v>
      </c>
      <c r="S71" s="12"/>
      <c r="T71" s="12" t="s">
        <v>102</v>
      </c>
      <c r="U71" s="12"/>
      <c r="V71" s="12"/>
      <c r="W71" s="12">
        <v>80</v>
      </c>
      <c r="X71" s="12"/>
      <c r="Y71" s="12"/>
      <c r="Z71" s="40">
        <f>SUM(U71:Y71)</f>
        <v>80</v>
      </c>
      <c r="AA71" s="40">
        <f>SUM(H71:Y71)</f>
        <v>233</v>
      </c>
    </row>
    <row r="72" spans="1:27" ht="17.100000000000001" customHeight="1" x14ac:dyDescent="0.2">
      <c r="A72" s="38">
        <f t="shared" ref="A72:A103" si="2">C72-B72</f>
        <v>-3</v>
      </c>
      <c r="B72" s="5">
        <v>65</v>
      </c>
      <c r="C72" s="5">
        <v>62</v>
      </c>
      <c r="D72" s="5">
        <f>RANK(Z72,Z:Z)</f>
        <v>51</v>
      </c>
      <c r="E72" s="32" t="s">
        <v>105</v>
      </c>
      <c r="F72" s="32" t="s">
        <v>167</v>
      </c>
      <c r="G72" s="12">
        <v>169</v>
      </c>
      <c r="H72" s="12">
        <v>80</v>
      </c>
      <c r="I72" s="12">
        <v>5</v>
      </c>
      <c r="J72" s="12">
        <v>5</v>
      </c>
      <c r="K72" s="12" t="s">
        <v>102</v>
      </c>
      <c r="L72" s="12"/>
      <c r="M72" s="12">
        <v>85</v>
      </c>
      <c r="N72" s="12"/>
      <c r="O72" s="12" t="s">
        <v>102</v>
      </c>
      <c r="P72" s="12"/>
      <c r="Q72" s="12" t="s">
        <v>509</v>
      </c>
      <c r="R72" s="12" t="s">
        <v>102</v>
      </c>
      <c r="S72" s="12">
        <v>5</v>
      </c>
      <c r="T72" s="12" t="s">
        <v>102</v>
      </c>
      <c r="U72" s="12"/>
      <c r="V72" s="12"/>
      <c r="W72" s="12">
        <v>50</v>
      </c>
      <c r="X72" s="12"/>
      <c r="Y72" s="12"/>
      <c r="Z72" s="40">
        <f>SUM(U72:Y72)</f>
        <v>50</v>
      </c>
      <c r="AA72" s="40">
        <f>SUM(H72:Y72)</f>
        <v>230</v>
      </c>
    </row>
    <row r="73" spans="1:27" ht="17.100000000000001" customHeight="1" x14ac:dyDescent="0.2">
      <c r="A73" s="38">
        <f t="shared" si="2"/>
        <v>3</v>
      </c>
      <c r="B73" s="5">
        <v>66</v>
      </c>
      <c r="C73" s="5">
        <v>69</v>
      </c>
      <c r="D73" s="5">
        <f>RANK(Z73,Z:Z)</f>
        <v>79</v>
      </c>
      <c r="E73" s="32" t="s">
        <v>107</v>
      </c>
      <c r="F73" s="27" t="s">
        <v>93</v>
      </c>
      <c r="G73" s="12">
        <v>2162</v>
      </c>
      <c r="H73" s="12" t="s">
        <v>102</v>
      </c>
      <c r="I73" s="12"/>
      <c r="J73" s="12"/>
      <c r="K73" s="12" t="s">
        <v>102</v>
      </c>
      <c r="L73" s="12">
        <v>7</v>
      </c>
      <c r="M73" s="12">
        <v>120</v>
      </c>
      <c r="N73" s="12"/>
      <c r="O73" s="12" t="s">
        <v>102</v>
      </c>
      <c r="P73" s="12"/>
      <c r="Q73" s="12">
        <v>90</v>
      </c>
      <c r="R73" s="12" t="s">
        <v>102</v>
      </c>
      <c r="S73" s="12">
        <v>3</v>
      </c>
      <c r="T73" s="12" t="s">
        <v>102</v>
      </c>
      <c r="U73" s="12"/>
      <c r="V73" s="12"/>
      <c r="W73" s="12" t="s">
        <v>102</v>
      </c>
      <c r="X73" s="12"/>
      <c r="Y73" s="12"/>
      <c r="Z73" s="40">
        <f>SUM(U73:Y73)</f>
        <v>0</v>
      </c>
      <c r="AA73" s="40">
        <f>SUM(H73:Y73)</f>
        <v>220</v>
      </c>
    </row>
    <row r="74" spans="1:27" ht="17.100000000000001" customHeight="1" x14ac:dyDescent="0.2">
      <c r="A74" s="38">
        <f t="shared" si="2"/>
        <v>-10</v>
      </c>
      <c r="B74" s="5">
        <v>67</v>
      </c>
      <c r="C74" s="5">
        <v>57</v>
      </c>
      <c r="D74" s="5">
        <f>RANK(Z74,Z:Z)</f>
        <v>60</v>
      </c>
      <c r="E74" s="32" t="s">
        <v>241</v>
      </c>
      <c r="F74" s="32" t="s">
        <v>478</v>
      </c>
      <c r="G74" s="12">
        <v>100</v>
      </c>
      <c r="H74" s="12" t="s">
        <v>102</v>
      </c>
      <c r="I74" s="12"/>
      <c r="J74" s="12"/>
      <c r="K74" s="12" t="s">
        <v>102</v>
      </c>
      <c r="L74" s="12"/>
      <c r="M74" s="12">
        <v>80</v>
      </c>
      <c r="N74" s="12"/>
      <c r="O74" s="12">
        <v>90</v>
      </c>
      <c r="P74" s="12"/>
      <c r="Q74" s="12" t="s">
        <v>509</v>
      </c>
      <c r="R74" s="12" t="s">
        <v>102</v>
      </c>
      <c r="S74" s="12"/>
      <c r="T74" s="12" t="s">
        <v>102</v>
      </c>
      <c r="U74" s="12"/>
      <c r="V74" s="12"/>
      <c r="W74" s="12">
        <v>33</v>
      </c>
      <c r="X74" s="12"/>
      <c r="Y74" s="12"/>
      <c r="Z74" s="40">
        <f>SUM(U74:Y74)</f>
        <v>33</v>
      </c>
      <c r="AA74" s="40">
        <f>SUM(H74:Y74)</f>
        <v>203</v>
      </c>
    </row>
    <row r="75" spans="1:27" ht="17.100000000000001" customHeight="1" x14ac:dyDescent="0.2">
      <c r="A75" s="38">
        <f t="shared" si="2"/>
        <v>3</v>
      </c>
      <c r="B75" s="5">
        <v>68</v>
      </c>
      <c r="C75" s="5">
        <v>71</v>
      </c>
      <c r="D75" s="5">
        <f>RANK(Z75,Z:Z)</f>
        <v>79</v>
      </c>
      <c r="E75" s="32" t="s">
        <v>499</v>
      </c>
      <c r="F75" s="32" t="s">
        <v>223</v>
      </c>
      <c r="G75" s="12">
        <v>2210</v>
      </c>
      <c r="H75" s="12"/>
      <c r="I75" s="12"/>
      <c r="J75" s="12"/>
      <c r="K75" s="12"/>
      <c r="L75" s="12"/>
      <c r="M75" s="12">
        <v>80</v>
      </c>
      <c r="N75" s="12"/>
      <c r="O75" s="12">
        <v>120</v>
      </c>
      <c r="P75" s="12"/>
      <c r="Q75" s="12">
        <v>0</v>
      </c>
      <c r="R75" s="12" t="s">
        <v>102</v>
      </c>
      <c r="S75" s="12"/>
      <c r="T75" s="12" t="s">
        <v>102</v>
      </c>
      <c r="U75" s="12"/>
      <c r="V75" s="12"/>
      <c r="W75" s="12" t="s">
        <v>102</v>
      </c>
      <c r="X75" s="12"/>
      <c r="Y75" s="12"/>
      <c r="Z75" s="40">
        <f>SUM(U75:Y75)</f>
        <v>0</v>
      </c>
      <c r="AA75" s="40">
        <f>SUM(H75:Y75)</f>
        <v>200</v>
      </c>
    </row>
    <row r="76" spans="1:27" ht="16.5" customHeight="1" x14ac:dyDescent="0.2">
      <c r="A76" s="38">
        <f t="shared" si="2"/>
        <v>1</v>
      </c>
      <c r="B76" s="5">
        <v>69</v>
      </c>
      <c r="C76" s="5">
        <v>70</v>
      </c>
      <c r="D76" s="5">
        <f>RANK(Z76,Z:Z)</f>
        <v>15</v>
      </c>
      <c r="E76" s="32" t="s">
        <v>202</v>
      </c>
      <c r="F76" s="32" t="s">
        <v>274</v>
      </c>
      <c r="G76" s="12">
        <v>2542</v>
      </c>
      <c r="H76" s="12">
        <v>22.8</v>
      </c>
      <c r="I76" s="12"/>
      <c r="J76" s="12"/>
      <c r="K76" s="12" t="s">
        <v>102</v>
      </c>
      <c r="L76" s="12"/>
      <c r="M76" s="12" t="s">
        <v>102</v>
      </c>
      <c r="N76" s="12"/>
      <c r="O76" s="12">
        <v>19.8</v>
      </c>
      <c r="P76" s="12">
        <v>6</v>
      </c>
      <c r="Q76" s="12" t="s">
        <v>509</v>
      </c>
      <c r="R76" s="12" t="s">
        <v>102</v>
      </c>
      <c r="S76" s="12"/>
      <c r="T76" s="12" t="s">
        <v>102</v>
      </c>
      <c r="U76" s="12"/>
      <c r="V76" s="12"/>
      <c r="W76" s="12">
        <v>145</v>
      </c>
      <c r="X76" s="12"/>
      <c r="Y76" s="12"/>
      <c r="Z76" s="40">
        <f>SUM(U76:Y76)</f>
        <v>145</v>
      </c>
      <c r="AA76" s="40">
        <f>SUM(H76:Y76)</f>
        <v>193.6</v>
      </c>
    </row>
    <row r="77" spans="1:27" ht="17.100000000000001" customHeight="1" x14ac:dyDescent="0.2">
      <c r="A77" s="38">
        <f t="shared" si="2"/>
        <v>-3</v>
      </c>
      <c r="B77" s="5">
        <v>70</v>
      </c>
      <c r="C77" s="5">
        <v>67</v>
      </c>
      <c r="D77" s="5">
        <f>RANK(Z77,Z:Z)</f>
        <v>79</v>
      </c>
      <c r="E77" s="27" t="s">
        <v>128</v>
      </c>
      <c r="F77" s="49" t="s">
        <v>223</v>
      </c>
      <c r="G77" s="43">
        <v>1844</v>
      </c>
      <c r="H77" s="12">
        <v>57</v>
      </c>
      <c r="I77" s="12"/>
      <c r="J77" s="12"/>
      <c r="K77" s="12">
        <v>132</v>
      </c>
      <c r="L77" s="12"/>
      <c r="M77" s="12" t="s">
        <v>102</v>
      </c>
      <c r="N77" s="12"/>
      <c r="O77" s="12" t="s">
        <v>102</v>
      </c>
      <c r="P77" s="12"/>
      <c r="Q77" s="12" t="s">
        <v>509</v>
      </c>
      <c r="R77" s="12" t="s">
        <v>102</v>
      </c>
      <c r="S77" s="12"/>
      <c r="T77" s="12" t="s">
        <v>102</v>
      </c>
      <c r="U77" s="12"/>
      <c r="V77" s="12"/>
      <c r="W77" s="12" t="s">
        <v>102</v>
      </c>
      <c r="X77" s="12"/>
      <c r="Y77" s="12"/>
      <c r="Z77" s="40">
        <f>SUM(U77:Y77)</f>
        <v>0</v>
      </c>
      <c r="AA77" s="40">
        <f>SUM(H77:Y77)</f>
        <v>189</v>
      </c>
    </row>
    <row r="78" spans="1:27" ht="17.100000000000001" customHeight="1" x14ac:dyDescent="0.2">
      <c r="A78" s="38">
        <f t="shared" si="2"/>
        <v>2</v>
      </c>
      <c r="B78" s="5">
        <v>71</v>
      </c>
      <c r="C78" s="5">
        <v>73</v>
      </c>
      <c r="D78" s="5">
        <f>RANK(Z78,Z:Z)</f>
        <v>79</v>
      </c>
      <c r="E78" s="32" t="s">
        <v>251</v>
      </c>
      <c r="F78" s="32" t="s">
        <v>277</v>
      </c>
      <c r="G78" s="12">
        <v>499</v>
      </c>
      <c r="H78" s="12">
        <v>170</v>
      </c>
      <c r="I78" s="12"/>
      <c r="J78" s="12"/>
      <c r="K78" s="12" t="s">
        <v>102</v>
      </c>
      <c r="L78" s="12"/>
      <c r="M78" s="12" t="s">
        <v>102</v>
      </c>
      <c r="N78" s="12"/>
      <c r="O78" s="12" t="s">
        <v>102</v>
      </c>
      <c r="P78" s="12"/>
      <c r="Q78" s="12" t="s">
        <v>509</v>
      </c>
      <c r="R78" s="12" t="s">
        <v>102</v>
      </c>
      <c r="S78" s="12"/>
      <c r="T78" s="12" t="s">
        <v>102</v>
      </c>
      <c r="U78" s="12"/>
      <c r="V78" s="12"/>
      <c r="W78" s="12" t="s">
        <v>102</v>
      </c>
      <c r="X78" s="12"/>
      <c r="Y78" s="12"/>
      <c r="Z78" s="40">
        <f>SUM(U78:Y78)</f>
        <v>0</v>
      </c>
      <c r="AA78" s="40">
        <f>SUM(H78:Y78)</f>
        <v>170</v>
      </c>
    </row>
    <row r="79" spans="1:27" ht="17.100000000000001" customHeight="1" x14ac:dyDescent="0.2">
      <c r="A79" s="38">
        <f t="shared" si="2"/>
        <v>2</v>
      </c>
      <c r="B79" s="5">
        <v>72</v>
      </c>
      <c r="C79" s="5">
        <v>74</v>
      </c>
      <c r="D79" s="5">
        <f>RANK(Z79,Z:Z)</f>
        <v>79</v>
      </c>
      <c r="E79" s="32" t="s">
        <v>82</v>
      </c>
      <c r="F79" s="27" t="s">
        <v>68</v>
      </c>
      <c r="G79" s="12">
        <v>1068</v>
      </c>
      <c r="H79" s="12" t="s">
        <v>102</v>
      </c>
      <c r="I79" s="12"/>
      <c r="J79" s="12"/>
      <c r="K79" s="12" t="s">
        <v>102</v>
      </c>
      <c r="L79" s="12"/>
      <c r="M79" s="12" t="s">
        <v>102</v>
      </c>
      <c r="N79" s="12"/>
      <c r="O79" s="12" t="s">
        <v>102</v>
      </c>
      <c r="P79" s="12"/>
      <c r="Q79" s="12">
        <v>155</v>
      </c>
      <c r="R79" s="12" t="s">
        <v>102</v>
      </c>
      <c r="S79" s="12">
        <v>7</v>
      </c>
      <c r="T79" s="12" t="s">
        <v>102</v>
      </c>
      <c r="U79" s="12"/>
      <c r="V79" s="12"/>
      <c r="W79" s="12" t="s">
        <v>102</v>
      </c>
      <c r="X79" s="12"/>
      <c r="Y79" s="12"/>
      <c r="Z79" s="40">
        <f>SUM(U79:Y79)</f>
        <v>0</v>
      </c>
      <c r="AA79" s="40">
        <f>SUM(H79:Y79)</f>
        <v>162</v>
      </c>
    </row>
    <row r="80" spans="1:27" ht="17.100000000000001" customHeight="1" x14ac:dyDescent="0.2">
      <c r="A80" s="38">
        <f t="shared" si="2"/>
        <v>2</v>
      </c>
      <c r="B80" s="5">
        <v>73</v>
      </c>
      <c r="C80" s="5">
        <v>75</v>
      </c>
      <c r="D80" s="5">
        <f>RANK(Z80,Z:Z)</f>
        <v>79</v>
      </c>
      <c r="E80" s="32" t="s">
        <v>43</v>
      </c>
      <c r="F80" s="32" t="s">
        <v>275</v>
      </c>
      <c r="G80" s="12">
        <v>268</v>
      </c>
      <c r="H80" s="12">
        <v>43</v>
      </c>
      <c r="I80" s="12">
        <v>5</v>
      </c>
      <c r="J80" s="12">
        <v>4</v>
      </c>
      <c r="K80" s="12" t="s">
        <v>102</v>
      </c>
      <c r="L80" s="12"/>
      <c r="M80" s="12" t="s">
        <v>102</v>
      </c>
      <c r="N80" s="12"/>
      <c r="O80" s="12" t="s">
        <v>102</v>
      </c>
      <c r="P80" s="12">
        <v>5</v>
      </c>
      <c r="Q80" s="12">
        <v>90</v>
      </c>
      <c r="R80" s="12">
        <v>5</v>
      </c>
      <c r="S80" s="12"/>
      <c r="T80" s="12" t="s">
        <v>102</v>
      </c>
      <c r="U80" s="12"/>
      <c r="V80" s="12"/>
      <c r="W80" s="12" t="s">
        <v>102</v>
      </c>
      <c r="X80" s="12"/>
      <c r="Y80" s="12"/>
      <c r="Z80" s="40">
        <f>SUM(U80:Y80)</f>
        <v>0</v>
      </c>
      <c r="AA80" s="40">
        <f>SUM(H80:Y80)</f>
        <v>152</v>
      </c>
    </row>
    <row r="81" spans="1:27" ht="17.100000000000001" customHeight="1" x14ac:dyDescent="0.2">
      <c r="A81" s="38">
        <f t="shared" si="2"/>
        <v>2</v>
      </c>
      <c r="B81" s="5">
        <v>74</v>
      </c>
      <c r="C81" s="5">
        <v>76</v>
      </c>
      <c r="D81" s="5">
        <f>RANK(Z81,Z:Z)</f>
        <v>79</v>
      </c>
      <c r="E81" s="27" t="s">
        <v>154</v>
      </c>
      <c r="F81" s="32" t="s">
        <v>478</v>
      </c>
      <c r="G81" s="12">
        <v>2446</v>
      </c>
      <c r="H81" s="12" t="s">
        <v>102</v>
      </c>
      <c r="I81" s="12"/>
      <c r="J81" s="12"/>
      <c r="K81" s="12" t="s">
        <v>102</v>
      </c>
      <c r="L81" s="12"/>
      <c r="M81" s="12">
        <v>90</v>
      </c>
      <c r="N81" s="12"/>
      <c r="O81" s="12" t="s">
        <v>102</v>
      </c>
      <c r="P81" s="12"/>
      <c r="Q81" s="12">
        <v>57</v>
      </c>
      <c r="R81" s="12" t="s">
        <v>102</v>
      </c>
      <c r="S81" s="12"/>
      <c r="T81" s="12" t="s">
        <v>102</v>
      </c>
      <c r="U81" s="12"/>
      <c r="V81" s="12"/>
      <c r="W81" s="12" t="s">
        <v>102</v>
      </c>
      <c r="X81" s="12"/>
      <c r="Y81" s="12"/>
      <c r="Z81" s="40">
        <f>SUM(U81:Y81)</f>
        <v>0</v>
      </c>
      <c r="AA81" s="40">
        <f>SUM(H81:Y81)</f>
        <v>147</v>
      </c>
    </row>
    <row r="82" spans="1:27" ht="17.100000000000001" customHeight="1" x14ac:dyDescent="0.2">
      <c r="A82" s="38">
        <f t="shared" si="2"/>
        <v>-3</v>
      </c>
      <c r="B82" s="5">
        <v>75</v>
      </c>
      <c r="C82" s="5">
        <v>72</v>
      </c>
      <c r="D82" s="5">
        <f>RANK(Z82,Z:Z)</f>
        <v>36</v>
      </c>
      <c r="E82" s="32" t="s">
        <v>119</v>
      </c>
      <c r="F82" s="32" t="s">
        <v>274</v>
      </c>
      <c r="G82" s="12">
        <v>2265</v>
      </c>
      <c r="H82" s="12">
        <v>36</v>
      </c>
      <c r="I82" s="12"/>
      <c r="J82" s="12"/>
      <c r="K82" s="12">
        <v>0</v>
      </c>
      <c r="L82" s="12"/>
      <c r="M82" s="12" t="s">
        <v>102</v>
      </c>
      <c r="N82" s="12"/>
      <c r="O82" s="12">
        <v>17.399999999999999</v>
      </c>
      <c r="P82" s="12">
        <v>5.3999999999999995</v>
      </c>
      <c r="Q82" s="12" t="s">
        <v>509</v>
      </c>
      <c r="R82" s="12" t="s">
        <v>102</v>
      </c>
      <c r="S82" s="12"/>
      <c r="T82" s="12" t="s">
        <v>102</v>
      </c>
      <c r="U82" s="12"/>
      <c r="V82" s="12"/>
      <c r="W82" s="12">
        <v>80</v>
      </c>
      <c r="X82" s="12"/>
      <c r="Y82" s="12"/>
      <c r="Z82" s="40">
        <f>SUM(U82:Y82)</f>
        <v>80</v>
      </c>
      <c r="AA82" s="40">
        <f>SUM(H82:Y82)</f>
        <v>138.80000000000001</v>
      </c>
    </row>
    <row r="83" spans="1:27" ht="17.100000000000001" customHeight="1" x14ac:dyDescent="0.2">
      <c r="A83" s="38">
        <f t="shared" si="2"/>
        <v>2</v>
      </c>
      <c r="B83" s="5">
        <v>76</v>
      </c>
      <c r="C83" s="5">
        <v>78</v>
      </c>
      <c r="D83" s="5">
        <f>RANK(Z83,Z:Z)</f>
        <v>60</v>
      </c>
      <c r="E83" s="19" t="s">
        <v>85</v>
      </c>
      <c r="F83" s="32" t="s">
        <v>286</v>
      </c>
      <c r="G83" s="43">
        <v>692</v>
      </c>
      <c r="H83" s="12" t="s">
        <v>102</v>
      </c>
      <c r="I83" s="12"/>
      <c r="J83" s="12"/>
      <c r="K83" s="12" t="s">
        <v>102</v>
      </c>
      <c r="L83" s="12"/>
      <c r="M83" s="12" t="s">
        <v>102</v>
      </c>
      <c r="N83" s="12"/>
      <c r="O83" s="12">
        <v>90</v>
      </c>
      <c r="P83" s="12">
        <v>5</v>
      </c>
      <c r="Q83" s="12" t="s">
        <v>509</v>
      </c>
      <c r="R83" s="12" t="s">
        <v>102</v>
      </c>
      <c r="S83" s="12"/>
      <c r="T83" s="12" t="s">
        <v>102</v>
      </c>
      <c r="U83" s="12"/>
      <c r="V83" s="12"/>
      <c r="W83" s="12">
        <v>33</v>
      </c>
      <c r="X83" s="12"/>
      <c r="Y83" s="12"/>
      <c r="Z83" s="40">
        <f>SUM(U83:Y83)</f>
        <v>33</v>
      </c>
      <c r="AA83" s="40">
        <f>SUM(H83:Y83)</f>
        <v>128</v>
      </c>
    </row>
    <row r="84" spans="1:27" ht="16.5" customHeight="1" x14ac:dyDescent="0.2">
      <c r="A84" s="38">
        <f t="shared" si="2"/>
        <v>2</v>
      </c>
      <c r="B84" s="5">
        <v>77</v>
      </c>
      <c r="C84" s="5">
        <v>79</v>
      </c>
      <c r="D84" s="5">
        <f>RANK(Z84,Z:Z)</f>
        <v>79</v>
      </c>
      <c r="E84" s="32" t="s">
        <v>382</v>
      </c>
      <c r="F84" s="32" t="s">
        <v>93</v>
      </c>
      <c r="G84" s="12">
        <v>271</v>
      </c>
      <c r="H84" s="12" t="s">
        <v>102</v>
      </c>
      <c r="I84" s="12"/>
      <c r="J84" s="12"/>
      <c r="K84" s="12" t="s">
        <v>102</v>
      </c>
      <c r="L84" s="12"/>
      <c r="M84" s="12">
        <v>120</v>
      </c>
      <c r="N84" s="12"/>
      <c r="O84" s="12" t="s">
        <v>102</v>
      </c>
      <c r="P84" s="12">
        <v>3</v>
      </c>
      <c r="Q84" s="12" t="s">
        <v>509</v>
      </c>
      <c r="R84" s="12" t="s">
        <v>102</v>
      </c>
      <c r="S84" s="12"/>
      <c r="T84" s="12" t="s">
        <v>102</v>
      </c>
      <c r="U84" s="12"/>
      <c r="V84" s="12"/>
      <c r="W84" s="12" t="s">
        <v>102</v>
      </c>
      <c r="X84" s="12"/>
      <c r="Y84" s="12"/>
      <c r="Z84" s="40">
        <f>SUM(U84:Y84)</f>
        <v>0</v>
      </c>
      <c r="AA84" s="40">
        <f>SUM(H84:Y84)</f>
        <v>123</v>
      </c>
    </row>
    <row r="85" spans="1:27" ht="17.100000000000001" customHeight="1" x14ac:dyDescent="0.2">
      <c r="A85" s="38">
        <f t="shared" si="2"/>
        <v>2</v>
      </c>
      <c r="B85" s="5">
        <v>78</v>
      </c>
      <c r="C85" s="5">
        <v>80</v>
      </c>
      <c r="D85" s="5">
        <f>RANK(Z85,Z:Z)</f>
        <v>19</v>
      </c>
      <c r="E85" s="32" t="s">
        <v>298</v>
      </c>
      <c r="F85" s="32" t="s">
        <v>274</v>
      </c>
      <c r="G85" s="12">
        <v>2263</v>
      </c>
      <c r="H85" s="12" t="s">
        <v>102</v>
      </c>
      <c r="I85" s="12"/>
      <c r="J85" s="12"/>
      <c r="K85" s="12" t="s">
        <v>102</v>
      </c>
      <c r="L85" s="12"/>
      <c r="M85" s="12" t="s">
        <v>102</v>
      </c>
      <c r="N85" s="12"/>
      <c r="O85" s="12" t="s">
        <v>102</v>
      </c>
      <c r="P85" s="12"/>
      <c r="Q85" s="12" t="s">
        <v>509</v>
      </c>
      <c r="R85" s="12" t="s">
        <v>102</v>
      </c>
      <c r="S85" s="12"/>
      <c r="T85" s="12" t="s">
        <v>102</v>
      </c>
      <c r="U85" s="12"/>
      <c r="V85" s="12"/>
      <c r="W85" s="12">
        <v>120</v>
      </c>
      <c r="X85" s="12"/>
      <c r="Y85" s="12"/>
      <c r="Z85" s="40">
        <f>SUM(U85:Y85)</f>
        <v>120</v>
      </c>
      <c r="AA85" s="40">
        <f>SUM(H85:Y85)</f>
        <v>120</v>
      </c>
    </row>
    <row r="86" spans="1:27" ht="17.100000000000001" customHeight="1" x14ac:dyDescent="0.2">
      <c r="A86" s="38">
        <f t="shared" si="2"/>
        <v>-18</v>
      </c>
      <c r="B86" s="5">
        <v>79</v>
      </c>
      <c r="C86" s="5">
        <v>61</v>
      </c>
      <c r="D86" s="5">
        <f>RANK(Z86,Z:Z)</f>
        <v>79</v>
      </c>
      <c r="E86" s="32" t="s">
        <v>375</v>
      </c>
      <c r="F86" s="32" t="s">
        <v>286</v>
      </c>
      <c r="G86" s="12">
        <v>361</v>
      </c>
      <c r="H86" s="12">
        <v>120</v>
      </c>
      <c r="I86" s="12"/>
      <c r="J86" s="12"/>
      <c r="K86" s="12" t="s">
        <v>102</v>
      </c>
      <c r="L86" s="12"/>
      <c r="M86" s="12" t="s">
        <v>102</v>
      </c>
      <c r="N86" s="12"/>
      <c r="O86" s="12" t="s">
        <v>102</v>
      </c>
      <c r="P86" s="12"/>
      <c r="Q86" s="12" t="s">
        <v>509</v>
      </c>
      <c r="R86" s="12" t="s">
        <v>102</v>
      </c>
      <c r="S86" s="12"/>
      <c r="T86" s="12" t="s">
        <v>102</v>
      </c>
      <c r="U86" s="12"/>
      <c r="V86" s="12"/>
      <c r="W86" s="12" t="s">
        <v>102</v>
      </c>
      <c r="X86" s="12"/>
      <c r="Y86" s="12"/>
      <c r="Z86" s="40">
        <f>SUM(U86:Y86)</f>
        <v>0</v>
      </c>
      <c r="AA86" s="40">
        <f>SUM(H86:Y86)</f>
        <v>120</v>
      </c>
    </row>
    <row r="87" spans="1:27" ht="17.100000000000001" customHeight="1" x14ac:dyDescent="0.2">
      <c r="A87" s="38">
        <f t="shared" si="2"/>
        <v>-3</v>
      </c>
      <c r="B87" s="5">
        <v>80</v>
      </c>
      <c r="C87" s="5">
        <v>77</v>
      </c>
      <c r="D87" s="5">
        <f>RANK(Z87,Z:Z)</f>
        <v>59</v>
      </c>
      <c r="E87" s="32" t="s">
        <v>255</v>
      </c>
      <c r="F87" s="32" t="s">
        <v>280</v>
      </c>
      <c r="G87" s="12">
        <v>2007</v>
      </c>
      <c r="H87" s="12">
        <v>48</v>
      </c>
      <c r="I87" s="12"/>
      <c r="J87" s="12"/>
      <c r="K87" s="12" t="s">
        <v>102</v>
      </c>
      <c r="L87" s="12"/>
      <c r="M87" s="12" t="s">
        <v>102</v>
      </c>
      <c r="N87" s="12"/>
      <c r="O87" s="12">
        <v>34.199999999999996</v>
      </c>
      <c r="P87" s="12"/>
      <c r="Q87" s="12" t="s">
        <v>509</v>
      </c>
      <c r="R87" s="12" t="s">
        <v>102</v>
      </c>
      <c r="S87" s="12"/>
      <c r="T87" s="12" t="s">
        <v>102</v>
      </c>
      <c r="U87" s="12"/>
      <c r="V87" s="12"/>
      <c r="W87" s="12">
        <v>33</v>
      </c>
      <c r="X87" s="12">
        <v>4</v>
      </c>
      <c r="Y87" s="12"/>
      <c r="Z87" s="40">
        <f>SUM(U87:Y87)</f>
        <v>37</v>
      </c>
      <c r="AA87" s="40">
        <f>SUM(H87:Y87)</f>
        <v>119.19999999999999</v>
      </c>
    </row>
    <row r="88" spans="1:27" ht="17.100000000000001" customHeight="1" x14ac:dyDescent="0.2">
      <c r="A88" s="38">
        <f t="shared" si="2"/>
        <v>2</v>
      </c>
      <c r="B88" s="5">
        <v>81</v>
      </c>
      <c r="C88" s="5">
        <v>83</v>
      </c>
      <c r="D88" s="5">
        <f>RANK(Z88,Z:Z)</f>
        <v>79</v>
      </c>
      <c r="E88" s="32" t="s">
        <v>110</v>
      </c>
      <c r="F88" s="32" t="s">
        <v>274</v>
      </c>
      <c r="G88" s="12">
        <v>2222</v>
      </c>
      <c r="H88" s="12" t="s">
        <v>102</v>
      </c>
      <c r="I88" s="12"/>
      <c r="J88" s="12"/>
      <c r="K88" s="12">
        <v>57.599999999999994</v>
      </c>
      <c r="L88" s="12"/>
      <c r="M88" s="12" t="s">
        <v>102</v>
      </c>
      <c r="N88" s="12"/>
      <c r="O88" s="12">
        <v>31.799999999999997</v>
      </c>
      <c r="P88" s="12"/>
      <c r="Q88" s="12" t="s">
        <v>509</v>
      </c>
      <c r="R88" s="12" t="s">
        <v>102</v>
      </c>
      <c r="S88" s="12"/>
      <c r="T88" s="12" t="s">
        <v>102</v>
      </c>
      <c r="U88" s="12"/>
      <c r="V88" s="12"/>
      <c r="W88" s="12" t="s">
        <v>102</v>
      </c>
      <c r="X88" s="12"/>
      <c r="Y88" s="12"/>
      <c r="Z88" s="40">
        <f>SUM(U88:Y88)</f>
        <v>0</v>
      </c>
      <c r="AA88" s="40">
        <f>SUM(H88:Y88)</f>
        <v>89.399999999999991</v>
      </c>
    </row>
    <row r="89" spans="1:27" ht="17.100000000000001" customHeight="1" x14ac:dyDescent="0.2">
      <c r="A89" s="38">
        <f t="shared" si="2"/>
        <v>2</v>
      </c>
      <c r="B89" s="5">
        <v>82</v>
      </c>
      <c r="C89" s="5">
        <v>84</v>
      </c>
      <c r="D89" s="5">
        <f>RANK(Z89,Z:Z)</f>
        <v>64</v>
      </c>
      <c r="E89" s="32" t="s">
        <v>462</v>
      </c>
      <c r="F89" s="32" t="s">
        <v>275</v>
      </c>
      <c r="G89" s="12">
        <v>2686</v>
      </c>
      <c r="H89" s="12">
        <v>33</v>
      </c>
      <c r="I89" s="12">
        <v>4</v>
      </c>
      <c r="J89" s="12"/>
      <c r="K89" s="12" t="s">
        <v>102</v>
      </c>
      <c r="L89" s="12">
        <v>4</v>
      </c>
      <c r="M89" s="12" t="s">
        <v>102</v>
      </c>
      <c r="N89" s="12">
        <v>4</v>
      </c>
      <c r="O89" s="12" t="s">
        <v>102</v>
      </c>
      <c r="P89" s="12"/>
      <c r="Q89" s="12" t="s">
        <v>509</v>
      </c>
      <c r="R89" s="12">
        <v>8</v>
      </c>
      <c r="S89" s="12">
        <v>4</v>
      </c>
      <c r="T89" s="12" t="s">
        <v>102</v>
      </c>
      <c r="U89" s="12"/>
      <c r="V89" s="12">
        <v>4</v>
      </c>
      <c r="W89" s="12" t="s">
        <v>102</v>
      </c>
      <c r="X89" s="12">
        <v>9</v>
      </c>
      <c r="Y89" s="12">
        <v>7</v>
      </c>
      <c r="Z89" s="40">
        <f>SUM(U89:Y89)</f>
        <v>20</v>
      </c>
      <c r="AA89" s="40">
        <f>SUM(H89:Y89)</f>
        <v>77</v>
      </c>
    </row>
    <row r="90" spans="1:27" ht="17.100000000000001" customHeight="1" x14ac:dyDescent="0.2">
      <c r="A90" s="38">
        <f t="shared" si="2"/>
        <v>2</v>
      </c>
      <c r="B90" s="5">
        <v>83</v>
      </c>
      <c r="C90" s="5">
        <v>85</v>
      </c>
      <c r="D90" s="5">
        <f>RANK(Z90,Z:Z)</f>
        <v>70</v>
      </c>
      <c r="E90" s="32" t="s">
        <v>347</v>
      </c>
      <c r="F90" s="32" t="s">
        <v>460</v>
      </c>
      <c r="G90" s="12">
        <v>2639</v>
      </c>
      <c r="H90" s="12">
        <v>43</v>
      </c>
      <c r="I90" s="12">
        <v>7</v>
      </c>
      <c r="J90" s="12"/>
      <c r="K90" s="12" t="s">
        <v>102</v>
      </c>
      <c r="L90" s="12"/>
      <c r="M90" s="12" t="s">
        <v>102</v>
      </c>
      <c r="N90" s="12"/>
      <c r="O90" s="12" t="s">
        <v>102</v>
      </c>
      <c r="P90" s="12"/>
      <c r="Q90" s="12" t="s">
        <v>509</v>
      </c>
      <c r="R90" s="12" t="s">
        <v>102</v>
      </c>
      <c r="S90" s="12">
        <v>7</v>
      </c>
      <c r="T90" s="12" t="s">
        <v>102</v>
      </c>
      <c r="U90" s="12"/>
      <c r="V90" s="12"/>
      <c r="W90" s="12" t="s">
        <v>102</v>
      </c>
      <c r="X90" s="12">
        <v>12</v>
      </c>
      <c r="Y90" s="12"/>
      <c r="Z90" s="40">
        <f>SUM(U90:Y90)</f>
        <v>12</v>
      </c>
      <c r="AA90" s="40">
        <f>SUM(H90:Y90)</f>
        <v>69</v>
      </c>
    </row>
    <row r="91" spans="1:27" ht="17.100000000000001" customHeight="1" x14ac:dyDescent="0.2">
      <c r="A91" s="38">
        <f t="shared" si="2"/>
        <v>2</v>
      </c>
      <c r="B91" s="5">
        <v>84</v>
      </c>
      <c r="C91" s="5">
        <v>86</v>
      </c>
      <c r="D91" s="5">
        <f>RANK(Z91,Z:Z)</f>
        <v>45</v>
      </c>
      <c r="E91" s="32" t="s">
        <v>541</v>
      </c>
      <c r="F91" s="32" t="s">
        <v>68</v>
      </c>
      <c r="G91" s="12">
        <v>2707</v>
      </c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>
        <v>4</v>
      </c>
      <c r="W91" s="12">
        <v>57</v>
      </c>
      <c r="X91" s="12"/>
      <c r="Y91" s="12"/>
      <c r="Z91" s="40">
        <f>SUM(U91:Y91)</f>
        <v>61</v>
      </c>
      <c r="AA91" s="40">
        <f>SUM(H91:Y91)</f>
        <v>61</v>
      </c>
    </row>
    <row r="92" spans="1:27" ht="17.100000000000001" customHeight="1" x14ac:dyDescent="0.2">
      <c r="A92" s="38">
        <f t="shared" si="2"/>
        <v>-3</v>
      </c>
      <c r="B92" s="5">
        <v>85</v>
      </c>
      <c r="C92" s="5">
        <v>82</v>
      </c>
      <c r="D92" s="5">
        <f>RANK(Z92,Z:Z)</f>
        <v>55</v>
      </c>
      <c r="E92" s="32" t="s">
        <v>348</v>
      </c>
      <c r="F92" s="32" t="s">
        <v>274</v>
      </c>
      <c r="G92" s="12">
        <v>2624</v>
      </c>
      <c r="H92" s="12">
        <v>17.399999999999999</v>
      </c>
      <c r="I92" s="12"/>
      <c r="J92" s="12"/>
      <c r="K92" s="12" t="s">
        <v>102</v>
      </c>
      <c r="L92" s="12"/>
      <c r="M92" s="12" t="s">
        <v>102</v>
      </c>
      <c r="N92" s="12"/>
      <c r="O92" s="12" t="s">
        <v>102</v>
      </c>
      <c r="P92" s="12"/>
      <c r="Q92" s="12" t="s">
        <v>509</v>
      </c>
      <c r="R92" s="12" t="s">
        <v>102</v>
      </c>
      <c r="S92" s="12"/>
      <c r="T92" s="12" t="s">
        <v>102</v>
      </c>
      <c r="U92" s="12"/>
      <c r="V92" s="12"/>
      <c r="W92" s="12">
        <v>43</v>
      </c>
      <c r="X92" s="12"/>
      <c r="Y92" s="12"/>
      <c r="Z92" s="40">
        <f>SUM(U92:Y92)</f>
        <v>43</v>
      </c>
      <c r="AA92" s="40">
        <f>SUM(H92:Y92)</f>
        <v>60.4</v>
      </c>
    </row>
    <row r="93" spans="1:27" ht="17.100000000000001" customHeight="1" x14ac:dyDescent="0.2">
      <c r="A93" s="38">
        <f t="shared" si="2"/>
        <v>2</v>
      </c>
      <c r="B93" s="5">
        <v>86</v>
      </c>
      <c r="C93" s="5">
        <v>88</v>
      </c>
      <c r="D93" s="5">
        <f>RANK(Z93,Z:Z)</f>
        <v>46</v>
      </c>
      <c r="E93" s="32" t="s">
        <v>529</v>
      </c>
      <c r="F93" s="32" t="s">
        <v>93</v>
      </c>
      <c r="G93" s="12">
        <v>2720</v>
      </c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>
        <v>57</v>
      </c>
      <c r="X93" s="12"/>
      <c r="Y93" s="12"/>
      <c r="Z93" s="40">
        <f>SUM(U93:Y93)</f>
        <v>57</v>
      </c>
      <c r="AA93" s="40">
        <f>SUM(H93:Y93)</f>
        <v>57</v>
      </c>
    </row>
    <row r="94" spans="1:27" ht="17.100000000000001" customHeight="1" x14ac:dyDescent="0.2">
      <c r="A94" s="38">
        <f t="shared" si="2"/>
        <v>2</v>
      </c>
      <c r="B94" s="5">
        <v>87</v>
      </c>
      <c r="C94" s="5">
        <v>89</v>
      </c>
      <c r="D94" s="5">
        <f>RANK(Z94,Z:Z)</f>
        <v>79</v>
      </c>
      <c r="E94" s="32" t="s">
        <v>488</v>
      </c>
      <c r="F94" s="32" t="s">
        <v>492</v>
      </c>
      <c r="G94" s="12">
        <v>2697</v>
      </c>
      <c r="H94" s="12"/>
      <c r="I94" s="12"/>
      <c r="J94" s="12"/>
      <c r="K94" s="12" t="s">
        <v>102</v>
      </c>
      <c r="L94" s="12"/>
      <c r="M94" s="12">
        <v>57</v>
      </c>
      <c r="N94" s="12"/>
      <c r="O94" s="12" t="s">
        <v>102</v>
      </c>
      <c r="P94" s="12"/>
      <c r="Q94" s="12" t="s">
        <v>509</v>
      </c>
      <c r="R94" s="12" t="s">
        <v>102</v>
      </c>
      <c r="S94" s="12"/>
      <c r="T94" s="12" t="s">
        <v>102</v>
      </c>
      <c r="U94" s="12"/>
      <c r="V94" s="12"/>
      <c r="W94" s="12" t="s">
        <v>102</v>
      </c>
      <c r="X94" s="12"/>
      <c r="Y94" s="12"/>
      <c r="Z94" s="40">
        <f>SUM(U94:Y94)</f>
        <v>0</v>
      </c>
      <c r="AA94" s="40">
        <f>SUM(H94:Y94)</f>
        <v>57</v>
      </c>
    </row>
    <row r="95" spans="1:27" ht="17.100000000000001" customHeight="1" x14ac:dyDescent="0.2">
      <c r="A95" s="38">
        <f t="shared" si="2"/>
        <v>2</v>
      </c>
      <c r="B95" s="5">
        <v>88</v>
      </c>
      <c r="C95" s="5">
        <v>90</v>
      </c>
      <c r="D95" s="5">
        <f>RANK(Z95,Z:Z)</f>
        <v>79</v>
      </c>
      <c r="E95" s="32" t="s">
        <v>90</v>
      </c>
      <c r="F95" s="32" t="s">
        <v>220</v>
      </c>
      <c r="G95" s="12">
        <v>2166</v>
      </c>
      <c r="H95" s="12">
        <v>50</v>
      </c>
      <c r="I95" s="12"/>
      <c r="J95" s="12"/>
      <c r="K95" s="12" t="s">
        <v>102</v>
      </c>
      <c r="L95" s="12"/>
      <c r="M95" s="12" t="s">
        <v>102</v>
      </c>
      <c r="N95" s="12"/>
      <c r="O95" s="12" t="s">
        <v>102</v>
      </c>
      <c r="P95" s="12"/>
      <c r="Q95" s="12" t="s">
        <v>509</v>
      </c>
      <c r="R95" s="12">
        <v>5</v>
      </c>
      <c r="S95" s="12"/>
      <c r="T95" s="12" t="s">
        <v>102</v>
      </c>
      <c r="U95" s="12"/>
      <c r="V95" s="12"/>
      <c r="W95" s="12" t="s">
        <v>102</v>
      </c>
      <c r="X95" s="12"/>
      <c r="Y95" s="12"/>
      <c r="Z95" s="40">
        <f>SUM(U95:Y95)</f>
        <v>0</v>
      </c>
      <c r="AA95" s="40">
        <f>SUM(H95:Y95)</f>
        <v>55</v>
      </c>
    </row>
    <row r="96" spans="1:27" ht="17.100000000000001" customHeight="1" x14ac:dyDescent="0.2">
      <c r="A96" s="38">
        <f t="shared" si="2"/>
        <v>2</v>
      </c>
      <c r="B96" s="5">
        <v>89</v>
      </c>
      <c r="C96" s="5">
        <v>91</v>
      </c>
      <c r="D96" s="5">
        <f>RANK(Z96,Z:Z)</f>
        <v>50</v>
      </c>
      <c r="E96" s="32" t="s">
        <v>427</v>
      </c>
      <c r="F96" s="32" t="s">
        <v>478</v>
      </c>
      <c r="G96" s="12">
        <v>2203</v>
      </c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>
        <v>50</v>
      </c>
      <c r="X96" s="12">
        <v>4</v>
      </c>
      <c r="Y96" s="12"/>
      <c r="Z96" s="40">
        <f>SUM(U96:Y96)</f>
        <v>54</v>
      </c>
      <c r="AA96" s="40">
        <f>SUM(H96:Y96)</f>
        <v>54</v>
      </c>
    </row>
    <row r="97" spans="1:27" ht="17.100000000000001" customHeight="1" x14ac:dyDescent="0.2">
      <c r="A97" s="38">
        <f t="shared" si="2"/>
        <v>2</v>
      </c>
      <c r="B97" s="5">
        <v>90</v>
      </c>
      <c r="C97" s="5">
        <v>92</v>
      </c>
      <c r="D97" s="5">
        <f>RANK(Z97,Z:Z)</f>
        <v>51</v>
      </c>
      <c r="E97" s="32" t="s">
        <v>289</v>
      </c>
      <c r="F97" s="32" t="s">
        <v>478</v>
      </c>
      <c r="G97" s="12">
        <v>1867</v>
      </c>
      <c r="H97" s="12" t="s">
        <v>102</v>
      </c>
      <c r="I97" s="12"/>
      <c r="J97" s="12"/>
      <c r="K97" s="12" t="s">
        <v>102</v>
      </c>
      <c r="L97" s="12"/>
      <c r="M97" s="12" t="s">
        <v>102</v>
      </c>
      <c r="N97" s="12"/>
      <c r="O97" s="12" t="s">
        <v>102</v>
      </c>
      <c r="P97" s="12"/>
      <c r="Q97" s="12" t="s">
        <v>509</v>
      </c>
      <c r="R97" s="12" t="s">
        <v>102</v>
      </c>
      <c r="S97" s="12"/>
      <c r="T97" s="12" t="s">
        <v>102</v>
      </c>
      <c r="U97" s="12"/>
      <c r="V97" s="12"/>
      <c r="W97" s="12">
        <v>50</v>
      </c>
      <c r="X97" s="12"/>
      <c r="Y97" s="12"/>
      <c r="Z97" s="40">
        <f>SUM(U97:Y97)</f>
        <v>50</v>
      </c>
      <c r="AA97" s="40">
        <f>SUM(H97:Y97)</f>
        <v>50</v>
      </c>
    </row>
    <row r="98" spans="1:27" ht="17.100000000000001" customHeight="1" x14ac:dyDescent="0.2">
      <c r="A98" s="38">
        <f t="shared" si="2"/>
        <v>4</v>
      </c>
      <c r="B98" s="5">
        <v>91</v>
      </c>
      <c r="C98" s="5">
        <v>95</v>
      </c>
      <c r="D98" s="5">
        <f>RANK(Z98,Z:Z)</f>
        <v>66</v>
      </c>
      <c r="E98" s="32" t="s">
        <v>459</v>
      </c>
      <c r="F98" s="32" t="s">
        <v>460</v>
      </c>
      <c r="G98" s="12">
        <v>2684</v>
      </c>
      <c r="H98" s="12" t="s">
        <v>102</v>
      </c>
      <c r="I98" s="12">
        <v>9</v>
      </c>
      <c r="J98" s="12"/>
      <c r="K98" s="12" t="s">
        <v>102</v>
      </c>
      <c r="L98" s="12"/>
      <c r="M98" s="12" t="s">
        <v>102</v>
      </c>
      <c r="N98" s="12">
        <v>5</v>
      </c>
      <c r="O98" s="12" t="s">
        <v>102</v>
      </c>
      <c r="P98" s="12"/>
      <c r="Q98" s="12" t="s">
        <v>509</v>
      </c>
      <c r="R98" s="12" t="s">
        <v>102</v>
      </c>
      <c r="S98" s="12">
        <v>5</v>
      </c>
      <c r="T98" s="12" t="s">
        <v>102</v>
      </c>
      <c r="U98" s="12"/>
      <c r="V98" s="12">
        <v>5</v>
      </c>
      <c r="W98" s="12" t="s">
        <v>102</v>
      </c>
      <c r="X98" s="12">
        <v>9</v>
      </c>
      <c r="Y98" s="12">
        <v>5</v>
      </c>
      <c r="Z98" s="40">
        <f>SUM(U98:Y98)</f>
        <v>19</v>
      </c>
      <c r="AA98" s="40">
        <f>SUM(H98:Y98)</f>
        <v>38</v>
      </c>
    </row>
    <row r="99" spans="1:27" ht="17.100000000000001" customHeight="1" x14ac:dyDescent="0.2">
      <c r="A99" s="38">
        <f t="shared" si="2"/>
        <v>4</v>
      </c>
      <c r="B99" s="5">
        <v>92</v>
      </c>
      <c r="C99" s="5">
        <v>96</v>
      </c>
      <c r="D99" s="5">
        <f>RANK(Z99,Z:Z)</f>
        <v>64</v>
      </c>
      <c r="E99" s="32" t="s">
        <v>392</v>
      </c>
      <c r="F99" s="32" t="s">
        <v>275</v>
      </c>
      <c r="G99" s="12">
        <v>691</v>
      </c>
      <c r="H99" s="12" t="s">
        <v>102</v>
      </c>
      <c r="I99" s="12">
        <v>5</v>
      </c>
      <c r="J99" s="12"/>
      <c r="K99" s="12" t="s">
        <v>102</v>
      </c>
      <c r="L99" s="12"/>
      <c r="M99" s="12" t="s">
        <v>102</v>
      </c>
      <c r="N99" s="12">
        <v>4</v>
      </c>
      <c r="O99" s="12" t="s">
        <v>102</v>
      </c>
      <c r="P99" s="12"/>
      <c r="Q99" s="12" t="s">
        <v>509</v>
      </c>
      <c r="R99" s="12">
        <v>5</v>
      </c>
      <c r="S99" s="12"/>
      <c r="T99" s="12" t="s">
        <v>102</v>
      </c>
      <c r="U99" s="12"/>
      <c r="V99" s="12">
        <v>9</v>
      </c>
      <c r="W99" s="12" t="s">
        <v>102</v>
      </c>
      <c r="X99" s="12"/>
      <c r="Y99" s="12">
        <v>11</v>
      </c>
      <c r="Z99" s="40">
        <f>SUM(U99:Y99)</f>
        <v>20</v>
      </c>
      <c r="AA99" s="40">
        <f>SUM(H99:Y99)</f>
        <v>34</v>
      </c>
    </row>
    <row r="100" spans="1:27" ht="17.100000000000001" customHeight="1" x14ac:dyDescent="0.2">
      <c r="A100" s="38">
        <f t="shared" si="2"/>
        <v>1</v>
      </c>
      <c r="B100" s="5">
        <v>93</v>
      </c>
      <c r="C100" s="5">
        <v>94</v>
      </c>
      <c r="D100" s="5">
        <f>RANK(Z100,Z:Z)</f>
        <v>72</v>
      </c>
      <c r="E100" s="32" t="s">
        <v>463</v>
      </c>
      <c r="F100" s="32" t="s">
        <v>460</v>
      </c>
      <c r="G100" s="12">
        <v>2687</v>
      </c>
      <c r="H100" s="12" t="s">
        <v>102</v>
      </c>
      <c r="I100" s="12">
        <v>5</v>
      </c>
      <c r="J100" s="12"/>
      <c r="K100" s="12" t="s">
        <v>102</v>
      </c>
      <c r="L100" s="12"/>
      <c r="M100" s="12" t="s">
        <v>102</v>
      </c>
      <c r="N100" s="12">
        <v>5</v>
      </c>
      <c r="O100" s="12" t="s">
        <v>102</v>
      </c>
      <c r="P100" s="12"/>
      <c r="Q100" s="12" t="s">
        <v>509</v>
      </c>
      <c r="R100" s="12">
        <v>5</v>
      </c>
      <c r="S100" s="12">
        <v>5</v>
      </c>
      <c r="T100" s="12" t="s">
        <v>102</v>
      </c>
      <c r="U100" s="12"/>
      <c r="V100" s="12"/>
      <c r="W100" s="12" t="s">
        <v>102</v>
      </c>
      <c r="X100" s="12">
        <v>9</v>
      </c>
      <c r="Y100" s="12"/>
      <c r="Z100" s="40">
        <f>SUM(U100:Y100)</f>
        <v>9</v>
      </c>
      <c r="AA100" s="40">
        <f>SUM(H100:Y100)</f>
        <v>29</v>
      </c>
    </row>
    <row r="101" spans="1:27" ht="17.100000000000001" customHeight="1" x14ac:dyDescent="0.2">
      <c r="A101" s="38">
        <f t="shared" si="2"/>
        <v>5</v>
      </c>
      <c r="B101" s="5">
        <v>94</v>
      </c>
      <c r="C101" s="5">
        <v>99</v>
      </c>
      <c r="D101" s="5">
        <f>RANK(Z101,Z:Z)</f>
        <v>66</v>
      </c>
      <c r="E101" s="32" t="s">
        <v>519</v>
      </c>
      <c r="F101" s="32" t="s">
        <v>276</v>
      </c>
      <c r="G101" s="12">
        <v>66</v>
      </c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 t="s">
        <v>102</v>
      </c>
      <c r="X101" s="12">
        <v>7</v>
      </c>
      <c r="Y101" s="12">
        <v>12</v>
      </c>
      <c r="Z101" s="40">
        <f>SUM(U101:Y101)</f>
        <v>19</v>
      </c>
      <c r="AA101" s="40">
        <f>SUM(H101:Y101)</f>
        <v>19</v>
      </c>
    </row>
    <row r="102" spans="1:27" ht="17.100000000000001" customHeight="1" x14ac:dyDescent="0.2">
      <c r="A102" s="38">
        <f t="shared" si="2"/>
        <v>3</v>
      </c>
      <c r="B102" s="5">
        <v>95</v>
      </c>
      <c r="C102" s="5">
        <v>98</v>
      </c>
      <c r="D102" s="5">
        <f>RANK(Z102,Z:Z)</f>
        <v>66</v>
      </c>
      <c r="E102" s="32" t="s">
        <v>537</v>
      </c>
      <c r="F102" s="32" t="s">
        <v>274</v>
      </c>
      <c r="G102" s="12">
        <v>2712</v>
      </c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>
        <v>5</v>
      </c>
      <c r="W102" s="12" t="s">
        <v>102</v>
      </c>
      <c r="X102" s="12">
        <v>10</v>
      </c>
      <c r="Y102" s="12">
        <v>4</v>
      </c>
      <c r="Z102" s="40">
        <f>SUM(U102:Y102)</f>
        <v>19</v>
      </c>
      <c r="AA102" s="40">
        <f>SUM(H102:Y102)</f>
        <v>19</v>
      </c>
    </row>
    <row r="103" spans="1:27" ht="17.100000000000001" customHeight="1" x14ac:dyDescent="0.2">
      <c r="A103" s="38">
        <f t="shared" si="2"/>
        <v>-3</v>
      </c>
      <c r="B103" s="5">
        <v>96</v>
      </c>
      <c r="C103" s="5">
        <v>93</v>
      </c>
      <c r="D103" s="5">
        <f>RANK(Z103,Z:Z)</f>
        <v>79</v>
      </c>
      <c r="E103" s="32" t="s">
        <v>236</v>
      </c>
      <c r="F103" s="32" t="s">
        <v>274</v>
      </c>
      <c r="G103" s="12">
        <v>2240</v>
      </c>
      <c r="H103" s="12">
        <v>13.2</v>
      </c>
      <c r="I103" s="12"/>
      <c r="J103" s="12"/>
      <c r="K103" s="12" t="s">
        <v>102</v>
      </c>
      <c r="L103" s="12"/>
      <c r="M103" s="12" t="s">
        <v>102</v>
      </c>
      <c r="N103" s="12"/>
      <c r="O103" s="12" t="s">
        <v>102</v>
      </c>
      <c r="P103" s="12"/>
      <c r="Q103" s="12" t="s">
        <v>509</v>
      </c>
      <c r="R103" s="12" t="s">
        <v>102</v>
      </c>
      <c r="S103" s="12"/>
      <c r="T103" s="12" t="s">
        <v>102</v>
      </c>
      <c r="U103" s="12"/>
      <c r="V103" s="12"/>
      <c r="W103" s="12" t="s">
        <v>102</v>
      </c>
      <c r="X103" s="12"/>
      <c r="Y103" s="12"/>
      <c r="Z103" s="40">
        <f>SUM(U103:Y103)</f>
        <v>0</v>
      </c>
      <c r="AA103" s="40">
        <f>SUM(H103:Y103)</f>
        <v>13.2</v>
      </c>
    </row>
    <row r="104" spans="1:27" ht="17.100000000000001" customHeight="1" x14ac:dyDescent="0.2">
      <c r="A104" s="38">
        <f t="shared" ref="A104:A162" si="3">C104-B104</f>
        <v>0</v>
      </c>
      <c r="B104" s="5">
        <v>97</v>
      </c>
      <c r="C104" s="5">
        <v>97</v>
      </c>
      <c r="D104" s="5">
        <f>RANK(Z104,Z:Z)</f>
        <v>79</v>
      </c>
      <c r="E104" s="32" t="s">
        <v>201</v>
      </c>
      <c r="F104" s="14" t="s">
        <v>275</v>
      </c>
      <c r="G104" s="12">
        <v>606</v>
      </c>
      <c r="H104" s="12" t="s">
        <v>102</v>
      </c>
      <c r="I104" s="12">
        <v>5</v>
      </c>
      <c r="J104" s="12"/>
      <c r="K104" s="12" t="s">
        <v>102</v>
      </c>
      <c r="L104" s="12"/>
      <c r="M104" s="12" t="s">
        <v>102</v>
      </c>
      <c r="N104" s="12">
        <v>4</v>
      </c>
      <c r="O104" s="12" t="s">
        <v>102</v>
      </c>
      <c r="P104" s="12"/>
      <c r="Q104" s="12" t="s">
        <v>509</v>
      </c>
      <c r="R104" s="12" t="s">
        <v>102</v>
      </c>
      <c r="S104" s="12"/>
      <c r="T104" s="12" t="s">
        <v>102</v>
      </c>
      <c r="U104" s="12"/>
      <c r="V104" s="12"/>
      <c r="W104" s="12" t="s">
        <v>102</v>
      </c>
      <c r="X104" s="12"/>
      <c r="Y104" s="12"/>
      <c r="Z104" s="40">
        <f>SUM(U104:Y104)</f>
        <v>0</v>
      </c>
      <c r="AA104" s="40">
        <f>SUM(H104:Y104)</f>
        <v>9</v>
      </c>
    </row>
    <row r="105" spans="1:27" ht="17.100000000000001" customHeight="1" x14ac:dyDescent="0.2">
      <c r="A105" s="38">
        <f t="shared" si="3"/>
        <v>2</v>
      </c>
      <c r="B105" s="5">
        <v>98</v>
      </c>
      <c r="C105" s="5">
        <v>100</v>
      </c>
      <c r="D105" s="5">
        <f>RANK(Z105,Z:Z)</f>
        <v>74</v>
      </c>
      <c r="E105" s="32" t="s">
        <v>218</v>
      </c>
      <c r="F105" s="32" t="s">
        <v>93</v>
      </c>
      <c r="G105" s="12">
        <v>2491</v>
      </c>
      <c r="H105" s="12" t="s">
        <v>102</v>
      </c>
      <c r="I105" s="12"/>
      <c r="J105" s="12"/>
      <c r="K105" s="12" t="s">
        <v>102</v>
      </c>
      <c r="L105" s="12"/>
      <c r="M105" s="12" t="s">
        <v>102</v>
      </c>
      <c r="N105" s="12"/>
      <c r="O105" s="12" t="s">
        <v>102</v>
      </c>
      <c r="P105" s="12"/>
      <c r="Q105" s="12" t="s">
        <v>509</v>
      </c>
      <c r="R105" s="12" t="s">
        <v>102</v>
      </c>
      <c r="S105" s="12"/>
      <c r="T105" s="12" t="s">
        <v>102</v>
      </c>
      <c r="U105" s="12"/>
      <c r="V105" s="12"/>
      <c r="W105" s="12" t="s">
        <v>102</v>
      </c>
      <c r="X105" s="12">
        <v>5</v>
      </c>
      <c r="Y105" s="12"/>
      <c r="Z105" s="40">
        <f>SUM(U105:Y105)</f>
        <v>5</v>
      </c>
      <c r="AA105" s="40">
        <f>SUM(H105:Y105)</f>
        <v>5</v>
      </c>
    </row>
    <row r="106" spans="1:27" ht="17.100000000000001" customHeight="1" x14ac:dyDescent="0.2">
      <c r="A106" s="38">
        <f t="shared" si="3"/>
        <v>52</v>
      </c>
      <c r="B106" s="5">
        <v>99</v>
      </c>
      <c r="C106" s="5">
        <v>151</v>
      </c>
      <c r="D106" s="5">
        <f>RANK(Z106,Z:Z)</f>
        <v>74</v>
      </c>
      <c r="E106" s="32" t="s">
        <v>366</v>
      </c>
      <c r="F106" s="32" t="s">
        <v>274</v>
      </c>
      <c r="G106" s="12">
        <v>1205</v>
      </c>
      <c r="H106" s="12" t="s">
        <v>102</v>
      </c>
      <c r="I106" s="12"/>
      <c r="J106" s="12"/>
      <c r="K106" s="12" t="s">
        <v>102</v>
      </c>
      <c r="L106" s="12"/>
      <c r="M106" s="12" t="s">
        <v>102</v>
      </c>
      <c r="N106" s="12"/>
      <c r="O106" s="12" t="s">
        <v>102</v>
      </c>
      <c r="P106" s="12"/>
      <c r="Q106" s="12" t="s">
        <v>509</v>
      </c>
      <c r="R106" s="12" t="s">
        <v>102</v>
      </c>
      <c r="S106" s="12"/>
      <c r="T106" s="12" t="s">
        <v>102</v>
      </c>
      <c r="U106" s="12"/>
      <c r="V106" s="12"/>
      <c r="W106" s="12" t="s">
        <v>102</v>
      </c>
      <c r="X106" s="12"/>
      <c r="Y106" s="12">
        <v>5</v>
      </c>
      <c r="Z106" s="40">
        <f>SUM(U106:Y106)</f>
        <v>5</v>
      </c>
      <c r="AA106" s="40">
        <f>SUM(H106:Y106)</f>
        <v>5</v>
      </c>
    </row>
    <row r="107" spans="1:27" ht="17.100000000000001" customHeight="1" x14ac:dyDescent="0.2">
      <c r="A107" s="38">
        <f t="shared" si="3"/>
        <v>1</v>
      </c>
      <c r="B107" s="5">
        <v>100</v>
      </c>
      <c r="C107" s="5">
        <v>101</v>
      </c>
      <c r="D107" s="5">
        <f>RANK(Z107,Z:Z)</f>
        <v>77</v>
      </c>
      <c r="E107" s="32" t="s">
        <v>522</v>
      </c>
      <c r="F107" s="32" t="s">
        <v>275</v>
      </c>
      <c r="G107" s="12">
        <v>685</v>
      </c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>
        <v>4</v>
      </c>
      <c r="W107" s="12" t="s">
        <v>102</v>
      </c>
      <c r="X107" s="12"/>
      <c r="Y107" s="12"/>
      <c r="Z107" s="40">
        <f>SUM(U107:Y107)</f>
        <v>4</v>
      </c>
      <c r="AA107" s="40">
        <f>SUM(H107:Y107)</f>
        <v>4</v>
      </c>
    </row>
    <row r="108" spans="1:27" ht="17.100000000000001" customHeight="1" x14ac:dyDescent="0.2">
      <c r="A108" s="38">
        <f t="shared" si="3"/>
        <v>1</v>
      </c>
      <c r="B108" s="5">
        <v>101</v>
      </c>
      <c r="C108" s="5">
        <v>102</v>
      </c>
      <c r="D108" s="5">
        <f>RANK(Z108,Z:Z)</f>
        <v>77</v>
      </c>
      <c r="E108" s="32" t="s">
        <v>551</v>
      </c>
      <c r="F108" s="32" t="s">
        <v>275</v>
      </c>
      <c r="G108" s="12">
        <v>2502</v>
      </c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 t="s">
        <v>102</v>
      </c>
      <c r="X108" s="12">
        <v>4</v>
      </c>
      <c r="Y108" s="12"/>
      <c r="Z108" s="40">
        <f>SUM(U108:Y108)</f>
        <v>4</v>
      </c>
      <c r="AA108" s="40">
        <f>SUM(H108:Y108)</f>
        <v>4</v>
      </c>
    </row>
    <row r="109" spans="1:27" ht="17.100000000000001" customHeight="1" x14ac:dyDescent="0.2">
      <c r="A109" s="38">
        <f t="shared" si="3"/>
        <v>1</v>
      </c>
      <c r="B109" s="5">
        <v>102</v>
      </c>
      <c r="C109" s="5">
        <v>103</v>
      </c>
      <c r="D109" s="5">
        <f>RANK(Z109,Z:Z)</f>
        <v>79</v>
      </c>
      <c r="E109" s="32" t="s">
        <v>374</v>
      </c>
      <c r="F109" s="32" t="s">
        <v>274</v>
      </c>
      <c r="G109" s="12">
        <v>2506</v>
      </c>
      <c r="H109" s="12" t="s">
        <v>102</v>
      </c>
      <c r="I109" s="12"/>
      <c r="J109" s="12">
        <v>4</v>
      </c>
      <c r="K109" s="12" t="s">
        <v>102</v>
      </c>
      <c r="L109" s="12"/>
      <c r="M109" s="12" t="s">
        <v>102</v>
      </c>
      <c r="N109" s="12"/>
      <c r="O109" s="12" t="s">
        <v>102</v>
      </c>
      <c r="P109" s="12"/>
      <c r="Q109" s="12" t="s">
        <v>509</v>
      </c>
      <c r="R109" s="12" t="s">
        <v>102</v>
      </c>
      <c r="S109" s="12"/>
      <c r="T109" s="12" t="s">
        <v>102</v>
      </c>
      <c r="U109" s="12"/>
      <c r="V109" s="12"/>
      <c r="W109" s="12" t="s">
        <v>102</v>
      </c>
      <c r="X109" s="12"/>
      <c r="Y109" s="12"/>
      <c r="Z109" s="40">
        <f>SUM(U109:Y109)</f>
        <v>0</v>
      </c>
      <c r="AA109" s="40">
        <f>SUM(H109:Y109)</f>
        <v>4</v>
      </c>
    </row>
    <row r="110" spans="1:27" ht="17.100000000000001" customHeight="1" x14ac:dyDescent="0.2">
      <c r="A110" s="38">
        <f t="shared" si="3"/>
        <v>1</v>
      </c>
      <c r="B110" s="5">
        <v>103</v>
      </c>
      <c r="C110" s="5">
        <v>104</v>
      </c>
      <c r="D110" s="5">
        <f>RANK(Z110,Z:Z)</f>
        <v>79</v>
      </c>
      <c r="E110" s="32" t="s">
        <v>228</v>
      </c>
      <c r="F110" s="27" t="s">
        <v>220</v>
      </c>
      <c r="G110" s="12">
        <v>455</v>
      </c>
      <c r="H110" s="12" t="s">
        <v>102</v>
      </c>
      <c r="I110" s="12"/>
      <c r="J110" s="12"/>
      <c r="K110" s="12" t="s">
        <v>102</v>
      </c>
      <c r="L110" s="12">
        <v>4</v>
      </c>
      <c r="M110" s="12" t="s">
        <v>102</v>
      </c>
      <c r="N110" s="12"/>
      <c r="O110" s="12" t="s">
        <v>102</v>
      </c>
      <c r="P110" s="12"/>
      <c r="Q110" s="12" t="s">
        <v>509</v>
      </c>
      <c r="R110" s="12" t="s">
        <v>102</v>
      </c>
      <c r="S110" s="12"/>
      <c r="T110" s="12" t="s">
        <v>102</v>
      </c>
      <c r="U110" s="12"/>
      <c r="V110" s="12"/>
      <c r="W110" s="12" t="s">
        <v>102</v>
      </c>
      <c r="X110" s="12"/>
      <c r="Y110" s="12"/>
      <c r="Z110" s="40">
        <f>SUM(U110:Y110)</f>
        <v>0</v>
      </c>
      <c r="AA110" s="40">
        <f>SUM(H110:Y110)</f>
        <v>4</v>
      </c>
    </row>
    <row r="111" spans="1:27" ht="17.100000000000001" customHeight="1" x14ac:dyDescent="0.2">
      <c r="A111" s="38">
        <f t="shared" si="3"/>
        <v>1</v>
      </c>
      <c r="B111" s="5">
        <v>104</v>
      </c>
      <c r="C111" s="5">
        <v>105</v>
      </c>
      <c r="D111" s="5">
        <f>RANK(Z111,Z:Z)</f>
        <v>79</v>
      </c>
      <c r="E111" s="32" t="s">
        <v>139</v>
      </c>
      <c r="F111" s="32" t="s">
        <v>276</v>
      </c>
      <c r="G111" s="12">
        <v>2383</v>
      </c>
      <c r="H111" s="12" t="s">
        <v>102</v>
      </c>
      <c r="I111" s="12"/>
      <c r="J111" s="12"/>
      <c r="K111" s="12" t="s">
        <v>102</v>
      </c>
      <c r="L111" s="12">
        <v>3</v>
      </c>
      <c r="M111" s="12" t="s">
        <v>102</v>
      </c>
      <c r="N111" s="12"/>
      <c r="O111" s="12" t="s">
        <v>102</v>
      </c>
      <c r="P111" s="12"/>
      <c r="Q111" s="12" t="s">
        <v>509</v>
      </c>
      <c r="R111" s="12" t="s">
        <v>102</v>
      </c>
      <c r="S111" s="12"/>
      <c r="T111" s="12" t="s">
        <v>102</v>
      </c>
      <c r="U111" s="12"/>
      <c r="V111" s="12"/>
      <c r="W111" s="12" t="s">
        <v>102</v>
      </c>
      <c r="X111" s="12"/>
      <c r="Y111" s="12"/>
      <c r="Z111" s="40">
        <f>SUM(U111:Y111)</f>
        <v>0</v>
      </c>
      <c r="AA111" s="40">
        <f>SUM(H111:Y111)</f>
        <v>3</v>
      </c>
    </row>
    <row r="112" spans="1:27" ht="17.100000000000001" customHeight="1" x14ac:dyDescent="0.2">
      <c r="A112" s="38">
        <f t="shared" si="3"/>
        <v>-24</v>
      </c>
      <c r="B112" s="5">
        <v>105</v>
      </c>
      <c r="C112" s="5">
        <v>81</v>
      </c>
      <c r="D112" s="5">
        <f>RANK(Z112,Z:Z)</f>
        <v>79</v>
      </c>
      <c r="E112" s="32" t="s">
        <v>246</v>
      </c>
      <c r="F112" s="32" t="s">
        <v>223</v>
      </c>
      <c r="G112" s="43">
        <v>98</v>
      </c>
      <c r="H112" s="12" t="s">
        <v>102</v>
      </c>
      <c r="I112" s="12"/>
      <c r="J112" s="12"/>
      <c r="K112" s="12" t="s">
        <v>102</v>
      </c>
      <c r="L112" s="12"/>
      <c r="M112" s="12" t="s">
        <v>102</v>
      </c>
      <c r="N112" s="12"/>
      <c r="O112" s="12" t="s">
        <v>102</v>
      </c>
      <c r="P112" s="12"/>
      <c r="Q112" s="12" t="s">
        <v>509</v>
      </c>
      <c r="R112" s="12" t="s">
        <v>102</v>
      </c>
      <c r="S112" s="12"/>
      <c r="T112" s="12" t="s">
        <v>102</v>
      </c>
      <c r="U112" s="12"/>
      <c r="V112" s="12"/>
      <c r="W112" s="12" t="s">
        <v>102</v>
      </c>
      <c r="X112" s="12"/>
      <c r="Y112" s="12"/>
      <c r="Z112" s="40">
        <f>SUM(U112:Y112)</f>
        <v>0</v>
      </c>
      <c r="AA112" s="40">
        <f>SUM(H112:Y112)</f>
        <v>0</v>
      </c>
    </row>
    <row r="113" spans="1:27" ht="17.100000000000001" customHeight="1" x14ac:dyDescent="0.2">
      <c r="A113" s="38">
        <f t="shared" si="3"/>
        <v>-19</v>
      </c>
      <c r="B113" s="5">
        <v>106</v>
      </c>
      <c r="C113" s="5">
        <v>87</v>
      </c>
      <c r="D113" s="5">
        <f>RANK(Z113,Z:Z)</f>
        <v>79</v>
      </c>
      <c r="E113" s="32" t="s">
        <v>62</v>
      </c>
      <c r="F113" s="32" t="s">
        <v>280</v>
      </c>
      <c r="G113" s="12">
        <v>976</v>
      </c>
      <c r="H113" s="12" t="s">
        <v>102</v>
      </c>
      <c r="I113" s="12"/>
      <c r="J113" s="12"/>
      <c r="K113" s="12" t="s">
        <v>102</v>
      </c>
      <c r="L113" s="12"/>
      <c r="M113" s="12" t="s">
        <v>102</v>
      </c>
      <c r="N113" s="12"/>
      <c r="O113" s="12" t="s">
        <v>102</v>
      </c>
      <c r="P113" s="12"/>
      <c r="Q113" s="12" t="s">
        <v>509</v>
      </c>
      <c r="R113" s="12" t="s">
        <v>102</v>
      </c>
      <c r="S113" s="12"/>
      <c r="T113" s="12" t="s">
        <v>102</v>
      </c>
      <c r="U113" s="12"/>
      <c r="V113" s="12"/>
      <c r="W113" s="12" t="s">
        <v>102</v>
      </c>
      <c r="X113" s="12"/>
      <c r="Y113" s="12"/>
      <c r="Z113" s="40">
        <f>SUM(U113:Y113)</f>
        <v>0</v>
      </c>
      <c r="AA113" s="40">
        <f>SUM(H113:Y113)</f>
        <v>0</v>
      </c>
    </row>
    <row r="114" spans="1:27" ht="17.100000000000001" customHeight="1" x14ac:dyDescent="0.2">
      <c r="A114" s="38">
        <f t="shared" si="3"/>
        <v>-1</v>
      </c>
      <c r="B114" s="5">
        <v>107</v>
      </c>
      <c r="C114" s="5">
        <v>106</v>
      </c>
      <c r="D114" s="5">
        <f>RANK(Z114,Z:Z)</f>
        <v>79</v>
      </c>
      <c r="E114" s="32" t="s">
        <v>203</v>
      </c>
      <c r="F114" s="14" t="s">
        <v>274</v>
      </c>
      <c r="G114" s="12">
        <v>2544</v>
      </c>
      <c r="H114" s="12" t="s">
        <v>102</v>
      </c>
      <c r="I114" s="12"/>
      <c r="J114" s="12"/>
      <c r="K114" s="12" t="s">
        <v>102</v>
      </c>
      <c r="L114" s="12"/>
      <c r="M114" s="12" t="s">
        <v>102</v>
      </c>
      <c r="N114" s="12"/>
      <c r="O114" s="12" t="s">
        <v>102</v>
      </c>
      <c r="P114" s="12"/>
      <c r="Q114" s="12" t="s">
        <v>509</v>
      </c>
      <c r="R114" s="12" t="s">
        <v>102</v>
      </c>
      <c r="S114" s="12"/>
      <c r="T114" s="12" t="s">
        <v>102</v>
      </c>
      <c r="U114" s="12"/>
      <c r="V114" s="12"/>
      <c r="W114" s="12" t="s">
        <v>102</v>
      </c>
      <c r="X114" s="12"/>
      <c r="Y114" s="12"/>
      <c r="Z114" s="40">
        <f>SUM(U114:Y114)</f>
        <v>0</v>
      </c>
      <c r="AA114" s="40">
        <f>SUM(H114:Y114)</f>
        <v>0</v>
      </c>
    </row>
    <row r="115" spans="1:27" ht="17.100000000000001" customHeight="1" x14ac:dyDescent="0.2">
      <c r="A115" s="38">
        <f t="shared" si="3"/>
        <v>-1</v>
      </c>
      <c r="B115" s="5">
        <v>108</v>
      </c>
      <c r="C115" s="5">
        <v>107</v>
      </c>
      <c r="D115" s="5">
        <f>RANK(Z115,Z:Z)</f>
        <v>79</v>
      </c>
      <c r="E115" s="32" t="s">
        <v>94</v>
      </c>
      <c r="F115" s="14" t="s">
        <v>93</v>
      </c>
      <c r="G115" s="12">
        <v>2185</v>
      </c>
      <c r="H115" s="12" t="s">
        <v>102</v>
      </c>
      <c r="I115" s="12"/>
      <c r="J115" s="12"/>
      <c r="K115" s="12" t="s">
        <v>102</v>
      </c>
      <c r="L115" s="12"/>
      <c r="M115" s="12" t="s">
        <v>102</v>
      </c>
      <c r="N115" s="12"/>
      <c r="O115" s="12" t="s">
        <v>102</v>
      </c>
      <c r="P115" s="12"/>
      <c r="Q115" s="12" t="s">
        <v>509</v>
      </c>
      <c r="R115" s="12" t="s">
        <v>102</v>
      </c>
      <c r="S115" s="12"/>
      <c r="T115" s="12" t="s">
        <v>102</v>
      </c>
      <c r="U115" s="12"/>
      <c r="V115" s="12"/>
      <c r="W115" s="12" t="s">
        <v>102</v>
      </c>
      <c r="X115" s="12"/>
      <c r="Y115" s="12"/>
      <c r="Z115" s="40">
        <f>SUM(U115:Y115)</f>
        <v>0</v>
      </c>
      <c r="AA115" s="40">
        <f>SUM(H115:Y115)</f>
        <v>0</v>
      </c>
    </row>
    <row r="116" spans="1:27" ht="17.100000000000001" customHeight="1" x14ac:dyDescent="0.2">
      <c r="A116" s="38">
        <f t="shared" si="3"/>
        <v>-1</v>
      </c>
      <c r="B116" s="5">
        <v>109</v>
      </c>
      <c r="C116" s="5">
        <v>108</v>
      </c>
      <c r="D116" s="5">
        <f>RANK(Z116,Z:Z)</f>
        <v>79</v>
      </c>
      <c r="E116" s="32" t="s">
        <v>163</v>
      </c>
      <c r="F116" s="32" t="s">
        <v>275</v>
      </c>
      <c r="G116" s="12">
        <v>1426</v>
      </c>
      <c r="H116" s="12" t="s">
        <v>102</v>
      </c>
      <c r="I116" s="12"/>
      <c r="J116" s="12"/>
      <c r="K116" s="12" t="s">
        <v>102</v>
      </c>
      <c r="L116" s="12"/>
      <c r="M116" s="12" t="s">
        <v>102</v>
      </c>
      <c r="N116" s="12"/>
      <c r="O116" s="12" t="s">
        <v>102</v>
      </c>
      <c r="P116" s="12"/>
      <c r="Q116" s="12" t="s">
        <v>509</v>
      </c>
      <c r="R116" s="12" t="s">
        <v>102</v>
      </c>
      <c r="S116" s="12"/>
      <c r="T116" s="12" t="s">
        <v>102</v>
      </c>
      <c r="U116" s="12"/>
      <c r="V116" s="12"/>
      <c r="W116" s="12" t="s">
        <v>102</v>
      </c>
      <c r="X116" s="12"/>
      <c r="Y116" s="12"/>
      <c r="Z116" s="40">
        <f>SUM(U116:Y116)</f>
        <v>0</v>
      </c>
      <c r="AA116" s="40">
        <f>SUM(H116:Y116)</f>
        <v>0</v>
      </c>
    </row>
    <row r="117" spans="1:27" ht="17.100000000000001" customHeight="1" x14ac:dyDescent="0.2">
      <c r="A117" s="38">
        <f t="shared" si="3"/>
        <v>-1</v>
      </c>
      <c r="B117" s="5">
        <v>110</v>
      </c>
      <c r="C117" s="5">
        <v>109</v>
      </c>
      <c r="D117" s="5">
        <f>RANK(Z117,Z:Z)</f>
        <v>79</v>
      </c>
      <c r="E117" s="32" t="s">
        <v>227</v>
      </c>
      <c r="F117" s="32" t="s">
        <v>223</v>
      </c>
      <c r="G117" s="12">
        <v>2127</v>
      </c>
      <c r="H117" s="12" t="s">
        <v>102</v>
      </c>
      <c r="I117" s="12"/>
      <c r="J117" s="12"/>
      <c r="K117" s="12" t="s">
        <v>102</v>
      </c>
      <c r="L117" s="12"/>
      <c r="M117" s="12" t="s">
        <v>102</v>
      </c>
      <c r="N117" s="12"/>
      <c r="O117" s="12" t="s">
        <v>102</v>
      </c>
      <c r="P117" s="12"/>
      <c r="Q117" s="12" t="s">
        <v>509</v>
      </c>
      <c r="R117" s="12" t="s">
        <v>102</v>
      </c>
      <c r="S117" s="12"/>
      <c r="T117" s="12" t="s">
        <v>102</v>
      </c>
      <c r="U117" s="12"/>
      <c r="V117" s="12"/>
      <c r="W117" s="12" t="s">
        <v>102</v>
      </c>
      <c r="X117" s="12"/>
      <c r="Y117" s="12"/>
      <c r="Z117" s="40">
        <f>SUM(U117:Y117)</f>
        <v>0</v>
      </c>
      <c r="AA117" s="40">
        <f>SUM(H117:Y117)</f>
        <v>0</v>
      </c>
    </row>
    <row r="118" spans="1:27" ht="17.100000000000001" customHeight="1" x14ac:dyDescent="0.2">
      <c r="A118" s="38">
        <f t="shared" si="3"/>
        <v>-1</v>
      </c>
      <c r="B118" s="5">
        <v>111</v>
      </c>
      <c r="C118" s="5">
        <v>110</v>
      </c>
      <c r="D118" s="5">
        <f>RANK(Z118,Z:Z)</f>
        <v>79</v>
      </c>
      <c r="E118" s="32" t="s">
        <v>449</v>
      </c>
      <c r="F118" s="32" t="s">
        <v>68</v>
      </c>
      <c r="G118" s="12">
        <v>842</v>
      </c>
      <c r="H118" s="12" t="s">
        <v>102</v>
      </c>
      <c r="I118" s="12"/>
      <c r="J118" s="12"/>
      <c r="K118" s="12" t="s">
        <v>102</v>
      </c>
      <c r="L118" s="12"/>
      <c r="M118" s="12" t="s">
        <v>102</v>
      </c>
      <c r="N118" s="12"/>
      <c r="O118" s="12" t="s">
        <v>102</v>
      </c>
      <c r="P118" s="12"/>
      <c r="Q118" s="12" t="s">
        <v>509</v>
      </c>
      <c r="R118" s="12" t="s">
        <v>102</v>
      </c>
      <c r="S118" s="12"/>
      <c r="T118" s="12" t="s">
        <v>102</v>
      </c>
      <c r="U118" s="12"/>
      <c r="V118" s="12"/>
      <c r="W118" s="12" t="s">
        <v>102</v>
      </c>
      <c r="X118" s="12"/>
      <c r="Y118" s="12"/>
      <c r="Z118" s="40">
        <f>SUM(U118:Y118)</f>
        <v>0</v>
      </c>
      <c r="AA118" s="40">
        <f>SUM(H118:Y118)</f>
        <v>0</v>
      </c>
    </row>
    <row r="119" spans="1:27" ht="17.100000000000001" customHeight="1" x14ac:dyDescent="0.2">
      <c r="A119" s="38">
        <f t="shared" si="3"/>
        <v>-1</v>
      </c>
      <c r="B119" s="5">
        <v>112</v>
      </c>
      <c r="C119" s="5">
        <v>111</v>
      </c>
      <c r="D119" s="5">
        <f>RANK(Z119,Z:Z)</f>
        <v>79</v>
      </c>
      <c r="E119" s="49" t="s">
        <v>547</v>
      </c>
      <c r="F119" s="49" t="s">
        <v>167</v>
      </c>
      <c r="G119" s="12">
        <v>306</v>
      </c>
      <c r="H119" s="12" t="s">
        <v>102</v>
      </c>
      <c r="I119" s="12"/>
      <c r="J119" s="12"/>
      <c r="K119" s="12" t="s">
        <v>102</v>
      </c>
      <c r="L119" s="12"/>
      <c r="M119" s="12" t="s">
        <v>102</v>
      </c>
      <c r="N119" s="12"/>
      <c r="O119" s="12" t="s">
        <v>102</v>
      </c>
      <c r="P119" s="12"/>
      <c r="Q119" s="12" t="s">
        <v>509</v>
      </c>
      <c r="R119" s="12" t="s">
        <v>102</v>
      </c>
      <c r="S119" s="12"/>
      <c r="T119" s="12" t="s">
        <v>102</v>
      </c>
      <c r="U119" s="12"/>
      <c r="V119" s="12"/>
      <c r="W119" s="12" t="s">
        <v>102</v>
      </c>
      <c r="X119" s="12"/>
      <c r="Y119" s="12"/>
      <c r="Z119" s="40">
        <f>SUM(U119:Y119)</f>
        <v>0</v>
      </c>
      <c r="AA119" s="40">
        <f>SUM(H119:Y119)</f>
        <v>0</v>
      </c>
    </row>
    <row r="120" spans="1:27" ht="17.100000000000001" customHeight="1" x14ac:dyDescent="0.2">
      <c r="A120" s="38">
        <f t="shared" si="3"/>
        <v>-1</v>
      </c>
      <c r="B120" s="5">
        <v>113</v>
      </c>
      <c r="C120" s="5">
        <v>112</v>
      </c>
      <c r="D120" s="5">
        <f>RANK(Z120,Z:Z)</f>
        <v>79</v>
      </c>
      <c r="E120" s="32" t="s">
        <v>217</v>
      </c>
      <c r="F120" s="32" t="s">
        <v>223</v>
      </c>
      <c r="G120" s="12">
        <v>2039</v>
      </c>
      <c r="H120" s="12" t="s">
        <v>102</v>
      </c>
      <c r="I120" s="12"/>
      <c r="J120" s="12"/>
      <c r="K120" s="12" t="s">
        <v>102</v>
      </c>
      <c r="L120" s="12"/>
      <c r="M120" s="12" t="s">
        <v>102</v>
      </c>
      <c r="N120" s="12"/>
      <c r="O120" s="12" t="s">
        <v>102</v>
      </c>
      <c r="P120" s="12"/>
      <c r="Q120" s="12" t="s">
        <v>509</v>
      </c>
      <c r="R120" s="12" t="s">
        <v>102</v>
      </c>
      <c r="S120" s="12"/>
      <c r="T120" s="12" t="s">
        <v>102</v>
      </c>
      <c r="U120" s="12"/>
      <c r="V120" s="12"/>
      <c r="W120" s="12" t="s">
        <v>102</v>
      </c>
      <c r="X120" s="12"/>
      <c r="Y120" s="12"/>
      <c r="Z120" s="40">
        <f>SUM(U120:Y120)</f>
        <v>0</v>
      </c>
      <c r="AA120" s="40">
        <f>SUM(H120:Y120)</f>
        <v>0</v>
      </c>
    </row>
    <row r="121" spans="1:27" ht="17.100000000000001" customHeight="1" x14ac:dyDescent="0.2">
      <c r="A121" s="38">
        <f t="shared" si="3"/>
        <v>-1</v>
      </c>
      <c r="B121" s="5">
        <v>114</v>
      </c>
      <c r="C121" s="5">
        <v>113</v>
      </c>
      <c r="D121" s="5">
        <f>RANK(Z121,Z:Z)</f>
        <v>79</v>
      </c>
      <c r="E121" s="32" t="s">
        <v>259</v>
      </c>
      <c r="F121" s="27" t="s">
        <v>93</v>
      </c>
      <c r="G121" s="12">
        <v>2483</v>
      </c>
      <c r="H121" s="12" t="s">
        <v>102</v>
      </c>
      <c r="I121" s="12"/>
      <c r="J121" s="12"/>
      <c r="K121" s="12" t="s">
        <v>102</v>
      </c>
      <c r="L121" s="12"/>
      <c r="M121" s="12" t="s">
        <v>102</v>
      </c>
      <c r="N121" s="12"/>
      <c r="O121" s="12" t="s">
        <v>102</v>
      </c>
      <c r="P121" s="12"/>
      <c r="Q121" s="12" t="s">
        <v>509</v>
      </c>
      <c r="R121" s="12" t="s">
        <v>102</v>
      </c>
      <c r="S121" s="12"/>
      <c r="T121" s="12" t="s">
        <v>102</v>
      </c>
      <c r="U121" s="12"/>
      <c r="V121" s="12"/>
      <c r="W121" s="12" t="s">
        <v>102</v>
      </c>
      <c r="X121" s="12"/>
      <c r="Y121" s="12"/>
      <c r="Z121" s="40">
        <f>SUM(U121:Y121)</f>
        <v>0</v>
      </c>
      <c r="AA121" s="40">
        <f>SUM(H121:Y121)</f>
        <v>0</v>
      </c>
    </row>
    <row r="122" spans="1:27" ht="17.100000000000001" customHeight="1" x14ac:dyDescent="0.2">
      <c r="A122" s="38">
        <f t="shared" si="3"/>
        <v>-1</v>
      </c>
      <c r="B122" s="5">
        <v>115</v>
      </c>
      <c r="C122" s="5">
        <v>114</v>
      </c>
      <c r="D122" s="5">
        <f>RANK(Z122,Z:Z)</f>
        <v>79</v>
      </c>
      <c r="E122" s="32" t="s">
        <v>162</v>
      </c>
      <c r="F122" s="32" t="s">
        <v>223</v>
      </c>
      <c r="G122" s="12">
        <v>1473</v>
      </c>
      <c r="H122" s="12" t="s">
        <v>102</v>
      </c>
      <c r="I122" s="12"/>
      <c r="J122" s="12"/>
      <c r="K122" s="12" t="s">
        <v>102</v>
      </c>
      <c r="L122" s="12"/>
      <c r="M122" s="12" t="s">
        <v>102</v>
      </c>
      <c r="N122" s="12"/>
      <c r="O122" s="12" t="s">
        <v>102</v>
      </c>
      <c r="P122" s="12"/>
      <c r="Q122" s="12" t="s">
        <v>509</v>
      </c>
      <c r="R122" s="12" t="s">
        <v>102</v>
      </c>
      <c r="S122" s="12"/>
      <c r="T122" s="12" t="s">
        <v>102</v>
      </c>
      <c r="U122" s="12"/>
      <c r="V122" s="12"/>
      <c r="W122" s="12" t="s">
        <v>102</v>
      </c>
      <c r="X122" s="12"/>
      <c r="Y122" s="12"/>
      <c r="Z122" s="40">
        <f>SUM(U122:Y122)</f>
        <v>0</v>
      </c>
      <c r="AA122" s="40">
        <f>SUM(H122:Y122)</f>
        <v>0</v>
      </c>
    </row>
    <row r="123" spans="1:27" ht="17.100000000000001" customHeight="1" x14ac:dyDescent="0.2">
      <c r="A123" s="38">
        <f t="shared" si="3"/>
        <v>-1</v>
      </c>
      <c r="B123" s="5">
        <v>116</v>
      </c>
      <c r="C123" s="5">
        <v>115</v>
      </c>
      <c r="D123" s="5">
        <f>RANK(Z123,Z:Z)</f>
        <v>79</v>
      </c>
      <c r="E123" s="32" t="s">
        <v>263</v>
      </c>
      <c r="F123" s="32" t="s">
        <v>276</v>
      </c>
      <c r="G123" s="12">
        <v>1729</v>
      </c>
      <c r="H123" s="12" t="s">
        <v>102</v>
      </c>
      <c r="I123" s="12"/>
      <c r="J123" s="12"/>
      <c r="K123" s="12" t="s">
        <v>102</v>
      </c>
      <c r="L123" s="12"/>
      <c r="M123" s="12" t="s">
        <v>102</v>
      </c>
      <c r="N123" s="12"/>
      <c r="O123" s="12" t="s">
        <v>102</v>
      </c>
      <c r="P123" s="12"/>
      <c r="Q123" s="12" t="s">
        <v>509</v>
      </c>
      <c r="R123" s="12" t="s">
        <v>102</v>
      </c>
      <c r="S123" s="12"/>
      <c r="T123" s="12" t="s">
        <v>102</v>
      </c>
      <c r="U123" s="12"/>
      <c r="V123" s="12"/>
      <c r="W123" s="12" t="s">
        <v>102</v>
      </c>
      <c r="X123" s="12"/>
      <c r="Y123" s="12"/>
      <c r="Z123" s="40">
        <f>SUM(U123:Y123)</f>
        <v>0</v>
      </c>
      <c r="AA123" s="40">
        <f>SUM(H123:Y123)</f>
        <v>0</v>
      </c>
    </row>
    <row r="124" spans="1:27" ht="17.100000000000001" customHeight="1" x14ac:dyDescent="0.2">
      <c r="A124" s="38">
        <f t="shared" si="3"/>
        <v>-1</v>
      </c>
      <c r="B124" s="5">
        <v>117</v>
      </c>
      <c r="C124" s="5">
        <v>116</v>
      </c>
      <c r="D124" s="5">
        <f>RANK(Z124,Z:Z)</f>
        <v>79</v>
      </c>
      <c r="E124" s="32" t="s">
        <v>222</v>
      </c>
      <c r="F124" s="32" t="s">
        <v>373</v>
      </c>
      <c r="G124" s="12">
        <v>67</v>
      </c>
      <c r="H124" s="12" t="s">
        <v>102</v>
      </c>
      <c r="I124" s="12"/>
      <c r="J124" s="12"/>
      <c r="K124" s="12" t="s">
        <v>102</v>
      </c>
      <c r="L124" s="12"/>
      <c r="M124" s="12" t="s">
        <v>102</v>
      </c>
      <c r="N124" s="12"/>
      <c r="O124" s="12" t="s">
        <v>102</v>
      </c>
      <c r="P124" s="12"/>
      <c r="Q124" s="12" t="s">
        <v>509</v>
      </c>
      <c r="R124" s="12" t="s">
        <v>102</v>
      </c>
      <c r="S124" s="12"/>
      <c r="T124" s="12" t="s">
        <v>102</v>
      </c>
      <c r="U124" s="12"/>
      <c r="V124" s="12"/>
      <c r="W124" s="12" t="s">
        <v>102</v>
      </c>
      <c r="X124" s="12"/>
      <c r="Y124" s="12"/>
      <c r="Z124" s="40">
        <f>SUM(U124:Y124)</f>
        <v>0</v>
      </c>
      <c r="AA124" s="40">
        <f>SUM(H124:Y124)</f>
        <v>0</v>
      </c>
    </row>
    <row r="125" spans="1:27" ht="17.100000000000001" customHeight="1" x14ac:dyDescent="0.2">
      <c r="A125" s="38">
        <f t="shared" si="3"/>
        <v>-1</v>
      </c>
      <c r="B125" s="5">
        <v>118</v>
      </c>
      <c r="C125" s="5">
        <v>117</v>
      </c>
      <c r="D125" s="5">
        <f>RANK(Z125,Z:Z)</f>
        <v>79</v>
      </c>
      <c r="E125" s="32" t="s">
        <v>245</v>
      </c>
      <c r="F125" s="27" t="s">
        <v>93</v>
      </c>
      <c r="G125" s="12">
        <v>2468</v>
      </c>
      <c r="H125" s="12" t="s">
        <v>102</v>
      </c>
      <c r="I125" s="12"/>
      <c r="J125" s="12"/>
      <c r="K125" s="12" t="s">
        <v>102</v>
      </c>
      <c r="L125" s="12"/>
      <c r="M125" s="12" t="s">
        <v>102</v>
      </c>
      <c r="N125" s="12"/>
      <c r="O125" s="12" t="s">
        <v>102</v>
      </c>
      <c r="P125" s="12"/>
      <c r="Q125" s="12" t="s">
        <v>509</v>
      </c>
      <c r="R125" s="12" t="s">
        <v>102</v>
      </c>
      <c r="S125" s="12"/>
      <c r="T125" s="12" t="s">
        <v>102</v>
      </c>
      <c r="U125" s="12"/>
      <c r="V125" s="12"/>
      <c r="W125" s="12" t="s">
        <v>102</v>
      </c>
      <c r="X125" s="12"/>
      <c r="Y125" s="12"/>
      <c r="Z125" s="40">
        <f>SUM(U125:Y125)</f>
        <v>0</v>
      </c>
      <c r="AA125" s="40">
        <f>SUM(H125:Y125)</f>
        <v>0</v>
      </c>
    </row>
    <row r="126" spans="1:27" ht="17.100000000000001" customHeight="1" x14ac:dyDescent="0.2">
      <c r="A126" s="38">
        <f t="shared" si="3"/>
        <v>-1</v>
      </c>
      <c r="B126" s="5">
        <v>119</v>
      </c>
      <c r="C126" s="5">
        <v>118</v>
      </c>
      <c r="D126" s="5">
        <f>RANK(Z126,Z:Z)</f>
        <v>79</v>
      </c>
      <c r="E126" s="14" t="s">
        <v>91</v>
      </c>
      <c r="F126" s="32" t="s">
        <v>277</v>
      </c>
      <c r="G126" s="12">
        <v>159</v>
      </c>
      <c r="H126" s="12" t="s">
        <v>102</v>
      </c>
      <c r="I126" s="12"/>
      <c r="J126" s="12"/>
      <c r="K126" s="12" t="s">
        <v>102</v>
      </c>
      <c r="L126" s="12"/>
      <c r="M126" s="12" t="s">
        <v>102</v>
      </c>
      <c r="N126" s="12"/>
      <c r="O126" s="12" t="s">
        <v>102</v>
      </c>
      <c r="P126" s="12"/>
      <c r="Q126" s="12" t="s">
        <v>509</v>
      </c>
      <c r="R126" s="12" t="s">
        <v>102</v>
      </c>
      <c r="S126" s="12"/>
      <c r="T126" s="12" t="s">
        <v>102</v>
      </c>
      <c r="U126" s="12"/>
      <c r="V126" s="12"/>
      <c r="W126" s="12" t="s">
        <v>102</v>
      </c>
      <c r="X126" s="12"/>
      <c r="Y126" s="12"/>
      <c r="Z126" s="40">
        <f>SUM(U126:Y126)</f>
        <v>0</v>
      </c>
      <c r="AA126" s="40">
        <f>SUM(H126:Y126)</f>
        <v>0</v>
      </c>
    </row>
    <row r="127" spans="1:27" ht="17.100000000000001" customHeight="1" x14ac:dyDescent="0.2">
      <c r="A127" s="38">
        <f t="shared" si="3"/>
        <v>-1</v>
      </c>
      <c r="B127" s="5">
        <v>120</v>
      </c>
      <c r="C127" s="5">
        <v>119</v>
      </c>
      <c r="D127" s="5">
        <f>RANK(Z127,Z:Z)</f>
        <v>79</v>
      </c>
      <c r="E127" s="32" t="s">
        <v>32</v>
      </c>
      <c r="F127" s="32" t="s">
        <v>167</v>
      </c>
      <c r="G127" s="12">
        <v>1833</v>
      </c>
      <c r="H127" s="12" t="s">
        <v>102</v>
      </c>
      <c r="I127" s="12"/>
      <c r="J127" s="12"/>
      <c r="K127" s="12" t="s">
        <v>102</v>
      </c>
      <c r="L127" s="12"/>
      <c r="M127" s="12" t="s">
        <v>102</v>
      </c>
      <c r="N127" s="12"/>
      <c r="O127" s="12" t="s">
        <v>102</v>
      </c>
      <c r="P127" s="12"/>
      <c r="Q127" s="12" t="s">
        <v>509</v>
      </c>
      <c r="R127" s="12" t="s">
        <v>102</v>
      </c>
      <c r="S127" s="12"/>
      <c r="T127" s="12" t="s">
        <v>102</v>
      </c>
      <c r="U127" s="12"/>
      <c r="V127" s="12"/>
      <c r="W127" s="12" t="s">
        <v>102</v>
      </c>
      <c r="X127" s="12"/>
      <c r="Y127" s="12"/>
      <c r="Z127" s="40">
        <f>SUM(U127:Y127)</f>
        <v>0</v>
      </c>
      <c r="AA127" s="40">
        <f>SUM(H127:Y127)</f>
        <v>0</v>
      </c>
    </row>
    <row r="128" spans="1:27" ht="17.100000000000001" customHeight="1" x14ac:dyDescent="0.2">
      <c r="A128" s="38">
        <f t="shared" si="3"/>
        <v>-1</v>
      </c>
      <c r="B128" s="5">
        <v>121</v>
      </c>
      <c r="C128" s="5">
        <v>120</v>
      </c>
      <c r="D128" s="5">
        <f>RANK(Z128,Z:Z)</f>
        <v>79</v>
      </c>
      <c r="E128" s="32" t="s">
        <v>188</v>
      </c>
      <c r="F128" s="32" t="s">
        <v>276</v>
      </c>
      <c r="G128" s="12">
        <v>2411</v>
      </c>
      <c r="H128" s="12" t="s">
        <v>102</v>
      </c>
      <c r="I128" s="12"/>
      <c r="J128" s="12"/>
      <c r="K128" s="12" t="s">
        <v>102</v>
      </c>
      <c r="L128" s="12"/>
      <c r="M128" s="12" t="s">
        <v>102</v>
      </c>
      <c r="N128" s="12"/>
      <c r="O128" s="12" t="s">
        <v>102</v>
      </c>
      <c r="P128" s="12"/>
      <c r="Q128" s="12" t="s">
        <v>509</v>
      </c>
      <c r="R128" s="12" t="s">
        <v>102</v>
      </c>
      <c r="S128" s="12"/>
      <c r="T128" s="12" t="s">
        <v>102</v>
      </c>
      <c r="U128" s="12"/>
      <c r="V128" s="12"/>
      <c r="W128" s="12" t="s">
        <v>102</v>
      </c>
      <c r="X128" s="12"/>
      <c r="Y128" s="12"/>
      <c r="Z128" s="40">
        <f>SUM(U128:Y128)</f>
        <v>0</v>
      </c>
      <c r="AA128" s="40">
        <f>SUM(H128:Y128)</f>
        <v>0</v>
      </c>
    </row>
    <row r="129" spans="1:27" ht="17.100000000000001" customHeight="1" x14ac:dyDescent="0.2">
      <c r="A129" s="38">
        <f t="shared" si="3"/>
        <v>-1</v>
      </c>
      <c r="B129" s="5">
        <v>122</v>
      </c>
      <c r="C129" s="5">
        <v>121</v>
      </c>
      <c r="D129" s="5">
        <f>RANK(Z129,Z:Z)</f>
        <v>79</v>
      </c>
      <c r="E129" s="32" t="s">
        <v>189</v>
      </c>
      <c r="F129" s="32" t="s">
        <v>276</v>
      </c>
      <c r="G129" s="12">
        <v>2442</v>
      </c>
      <c r="H129" s="12" t="s">
        <v>102</v>
      </c>
      <c r="I129" s="12"/>
      <c r="J129" s="12"/>
      <c r="K129" s="12" t="s">
        <v>102</v>
      </c>
      <c r="L129" s="12"/>
      <c r="M129" s="12" t="s">
        <v>102</v>
      </c>
      <c r="N129" s="12"/>
      <c r="O129" s="12" t="s">
        <v>102</v>
      </c>
      <c r="P129" s="12"/>
      <c r="Q129" s="12" t="s">
        <v>509</v>
      </c>
      <c r="R129" s="12" t="s">
        <v>102</v>
      </c>
      <c r="S129" s="12"/>
      <c r="T129" s="12" t="s">
        <v>102</v>
      </c>
      <c r="U129" s="12"/>
      <c r="V129" s="12"/>
      <c r="W129" s="12" t="s">
        <v>102</v>
      </c>
      <c r="X129" s="12"/>
      <c r="Y129" s="12"/>
      <c r="Z129" s="40">
        <f>SUM(U129:Y129)</f>
        <v>0</v>
      </c>
      <c r="AA129" s="40">
        <f>SUM(H129:Y129)</f>
        <v>0</v>
      </c>
    </row>
    <row r="130" spans="1:27" ht="17.100000000000001" customHeight="1" x14ac:dyDescent="0.2">
      <c r="A130" s="38">
        <f t="shared" si="3"/>
        <v>-1</v>
      </c>
      <c r="B130" s="5">
        <v>123</v>
      </c>
      <c r="C130" s="5">
        <v>122</v>
      </c>
      <c r="D130" s="5">
        <f>RANK(Z130,Z:Z)</f>
        <v>79</v>
      </c>
      <c r="E130" s="32" t="s">
        <v>299</v>
      </c>
      <c r="F130" s="32" t="s">
        <v>286</v>
      </c>
      <c r="G130" s="12">
        <v>133</v>
      </c>
      <c r="H130" s="12" t="s">
        <v>102</v>
      </c>
      <c r="I130" s="12"/>
      <c r="J130" s="12"/>
      <c r="K130" s="12" t="s">
        <v>102</v>
      </c>
      <c r="L130" s="12"/>
      <c r="M130" s="12" t="s">
        <v>102</v>
      </c>
      <c r="N130" s="12"/>
      <c r="O130" s="12" t="s">
        <v>102</v>
      </c>
      <c r="P130" s="12"/>
      <c r="Q130" s="12" t="s">
        <v>509</v>
      </c>
      <c r="R130" s="12" t="s">
        <v>102</v>
      </c>
      <c r="S130" s="12"/>
      <c r="T130" s="12" t="s">
        <v>102</v>
      </c>
      <c r="U130" s="12"/>
      <c r="V130" s="12"/>
      <c r="W130" s="12" t="s">
        <v>102</v>
      </c>
      <c r="X130" s="12"/>
      <c r="Y130" s="12"/>
      <c r="Z130" s="40">
        <f>SUM(U130:Y130)</f>
        <v>0</v>
      </c>
      <c r="AA130" s="40">
        <f>SUM(H130:Y130)</f>
        <v>0</v>
      </c>
    </row>
    <row r="131" spans="1:27" ht="17.100000000000001" customHeight="1" x14ac:dyDescent="0.2">
      <c r="A131" s="38">
        <f t="shared" si="3"/>
        <v>-1</v>
      </c>
      <c r="B131" s="5">
        <v>124</v>
      </c>
      <c r="C131" s="5">
        <v>123</v>
      </c>
      <c r="D131" s="5">
        <f>RANK(Z131,Z:Z)</f>
        <v>79</v>
      </c>
      <c r="E131" s="27" t="s">
        <v>137</v>
      </c>
      <c r="F131" s="32" t="s">
        <v>277</v>
      </c>
      <c r="G131" s="43">
        <v>1194</v>
      </c>
      <c r="H131" s="12" t="s">
        <v>102</v>
      </c>
      <c r="I131" s="12"/>
      <c r="J131" s="12"/>
      <c r="K131" s="12" t="s">
        <v>102</v>
      </c>
      <c r="L131" s="12"/>
      <c r="M131" s="12" t="s">
        <v>102</v>
      </c>
      <c r="N131" s="12"/>
      <c r="O131" s="12" t="s">
        <v>102</v>
      </c>
      <c r="P131" s="12"/>
      <c r="Q131" s="12" t="s">
        <v>509</v>
      </c>
      <c r="R131" s="12" t="s">
        <v>102</v>
      </c>
      <c r="S131" s="12"/>
      <c r="T131" s="12" t="s">
        <v>102</v>
      </c>
      <c r="U131" s="12"/>
      <c r="V131" s="12"/>
      <c r="W131" s="12" t="s">
        <v>102</v>
      </c>
      <c r="X131" s="12"/>
      <c r="Y131" s="12"/>
      <c r="Z131" s="40">
        <f>SUM(U131:Y131)</f>
        <v>0</v>
      </c>
      <c r="AA131" s="40">
        <f>SUM(H131:Y131)</f>
        <v>0</v>
      </c>
    </row>
    <row r="132" spans="1:27" ht="17.100000000000001" customHeight="1" x14ac:dyDescent="0.2">
      <c r="A132" s="38">
        <f t="shared" si="3"/>
        <v>-1</v>
      </c>
      <c r="B132" s="5">
        <v>125</v>
      </c>
      <c r="C132" s="5">
        <v>124</v>
      </c>
      <c r="D132" s="5">
        <f>RANK(Z132,Z:Z)</f>
        <v>79</v>
      </c>
      <c r="E132" s="14" t="s">
        <v>108</v>
      </c>
      <c r="F132" s="32" t="s">
        <v>223</v>
      </c>
      <c r="G132" s="12">
        <v>1324</v>
      </c>
      <c r="H132" s="12" t="s">
        <v>102</v>
      </c>
      <c r="I132" s="12"/>
      <c r="J132" s="12"/>
      <c r="K132" s="12" t="s">
        <v>102</v>
      </c>
      <c r="L132" s="12"/>
      <c r="M132" s="12" t="s">
        <v>102</v>
      </c>
      <c r="N132" s="12"/>
      <c r="O132" s="12" t="s">
        <v>102</v>
      </c>
      <c r="P132" s="12"/>
      <c r="Q132" s="12" t="s">
        <v>509</v>
      </c>
      <c r="R132" s="12" t="s">
        <v>102</v>
      </c>
      <c r="S132" s="12"/>
      <c r="T132" s="12" t="s">
        <v>102</v>
      </c>
      <c r="U132" s="12"/>
      <c r="V132" s="12"/>
      <c r="W132" s="12" t="s">
        <v>102</v>
      </c>
      <c r="X132" s="12"/>
      <c r="Y132" s="12"/>
      <c r="Z132" s="40">
        <f>SUM(U132:Y132)</f>
        <v>0</v>
      </c>
      <c r="AA132" s="40">
        <f>SUM(H132:Y132)</f>
        <v>0</v>
      </c>
    </row>
    <row r="133" spans="1:27" ht="17.100000000000001" customHeight="1" x14ac:dyDescent="0.2">
      <c r="A133" s="38">
        <f t="shared" si="3"/>
        <v>-1</v>
      </c>
      <c r="B133" s="5">
        <v>126</v>
      </c>
      <c r="C133" s="5">
        <v>125</v>
      </c>
      <c r="D133" s="5">
        <f>RANK(Z133,Z:Z)</f>
        <v>79</v>
      </c>
      <c r="E133" s="32" t="s">
        <v>214</v>
      </c>
      <c r="F133" s="32" t="s">
        <v>480</v>
      </c>
      <c r="G133" s="12">
        <v>752</v>
      </c>
      <c r="H133" s="12" t="s">
        <v>102</v>
      </c>
      <c r="I133" s="12"/>
      <c r="J133" s="12"/>
      <c r="K133" s="12" t="s">
        <v>102</v>
      </c>
      <c r="L133" s="12"/>
      <c r="M133" s="12" t="s">
        <v>102</v>
      </c>
      <c r="N133" s="12"/>
      <c r="O133" s="12" t="s">
        <v>102</v>
      </c>
      <c r="P133" s="12"/>
      <c r="Q133" s="12" t="s">
        <v>509</v>
      </c>
      <c r="R133" s="12" t="s">
        <v>102</v>
      </c>
      <c r="S133" s="12"/>
      <c r="T133" s="12" t="s">
        <v>102</v>
      </c>
      <c r="U133" s="12"/>
      <c r="V133" s="12"/>
      <c r="W133" s="12" t="s">
        <v>102</v>
      </c>
      <c r="X133" s="12"/>
      <c r="Y133" s="12"/>
      <c r="Z133" s="40">
        <f>SUM(U133:Y133)</f>
        <v>0</v>
      </c>
      <c r="AA133" s="40">
        <f>SUM(H133:Y133)</f>
        <v>0</v>
      </c>
    </row>
    <row r="134" spans="1:27" ht="17.100000000000001" customHeight="1" x14ac:dyDescent="0.2">
      <c r="A134" s="38">
        <f t="shared" si="3"/>
        <v>-1</v>
      </c>
      <c r="B134" s="5">
        <v>127</v>
      </c>
      <c r="C134" s="5">
        <v>126</v>
      </c>
      <c r="D134" s="5">
        <f>RANK(Z134,Z:Z)</f>
        <v>79</v>
      </c>
      <c r="E134" s="32" t="s">
        <v>164</v>
      </c>
      <c r="F134" s="14" t="s">
        <v>68</v>
      </c>
      <c r="G134" s="12">
        <v>2502</v>
      </c>
      <c r="H134" s="12" t="s">
        <v>102</v>
      </c>
      <c r="I134" s="12"/>
      <c r="J134" s="12"/>
      <c r="K134" s="12" t="s">
        <v>102</v>
      </c>
      <c r="L134" s="12"/>
      <c r="M134" s="12" t="s">
        <v>102</v>
      </c>
      <c r="N134" s="12"/>
      <c r="O134" s="12" t="s">
        <v>102</v>
      </c>
      <c r="P134" s="12"/>
      <c r="Q134" s="12" t="s">
        <v>509</v>
      </c>
      <c r="R134" s="12" t="s">
        <v>102</v>
      </c>
      <c r="S134" s="12"/>
      <c r="T134" s="12" t="s">
        <v>102</v>
      </c>
      <c r="U134" s="12"/>
      <c r="V134" s="12"/>
      <c r="W134" s="12" t="s">
        <v>102</v>
      </c>
      <c r="X134" s="12"/>
      <c r="Y134" s="12"/>
      <c r="Z134" s="40">
        <f>SUM(U134:Y134)</f>
        <v>0</v>
      </c>
      <c r="AA134" s="40">
        <f>SUM(H134:Y134)</f>
        <v>0</v>
      </c>
    </row>
    <row r="135" spans="1:27" ht="17.100000000000001" customHeight="1" x14ac:dyDescent="0.2">
      <c r="A135" s="38">
        <f t="shared" si="3"/>
        <v>-1</v>
      </c>
      <c r="B135" s="5">
        <v>128</v>
      </c>
      <c r="C135" s="5">
        <v>127</v>
      </c>
      <c r="D135" s="5">
        <f>RANK(Z135,Z:Z)</f>
        <v>79</v>
      </c>
      <c r="E135" s="27" t="s">
        <v>71</v>
      </c>
      <c r="F135" s="32" t="s">
        <v>275</v>
      </c>
      <c r="G135" s="12">
        <v>251</v>
      </c>
      <c r="H135" s="12" t="s">
        <v>102</v>
      </c>
      <c r="I135" s="12"/>
      <c r="J135" s="12"/>
      <c r="K135" s="12" t="s">
        <v>102</v>
      </c>
      <c r="L135" s="12"/>
      <c r="M135" s="12" t="s">
        <v>102</v>
      </c>
      <c r="N135" s="12"/>
      <c r="O135" s="12" t="s">
        <v>102</v>
      </c>
      <c r="P135" s="12"/>
      <c r="Q135" s="12" t="s">
        <v>509</v>
      </c>
      <c r="R135" s="12" t="s">
        <v>102</v>
      </c>
      <c r="S135" s="12"/>
      <c r="T135" s="12" t="s">
        <v>102</v>
      </c>
      <c r="U135" s="12"/>
      <c r="V135" s="12"/>
      <c r="W135" s="12" t="s">
        <v>102</v>
      </c>
      <c r="X135" s="12"/>
      <c r="Y135" s="12"/>
      <c r="Z135" s="40">
        <f>SUM(U135:Y135)</f>
        <v>0</v>
      </c>
      <c r="AA135" s="40">
        <f>SUM(H135:Y135)</f>
        <v>0</v>
      </c>
    </row>
    <row r="136" spans="1:27" ht="17.100000000000001" customHeight="1" x14ac:dyDescent="0.2">
      <c r="A136" s="38">
        <f t="shared" si="3"/>
        <v>-1</v>
      </c>
      <c r="B136" s="5">
        <v>129</v>
      </c>
      <c r="C136" s="5">
        <v>128</v>
      </c>
      <c r="D136" s="5">
        <f>RANK(Z136,Z:Z)</f>
        <v>79</v>
      </c>
      <c r="E136" s="32" t="s">
        <v>112</v>
      </c>
      <c r="F136" s="32" t="s">
        <v>279</v>
      </c>
      <c r="G136" s="12">
        <v>1250</v>
      </c>
      <c r="H136" s="12" t="s">
        <v>102</v>
      </c>
      <c r="I136" s="12"/>
      <c r="J136" s="12"/>
      <c r="K136" s="12" t="s">
        <v>102</v>
      </c>
      <c r="L136" s="12"/>
      <c r="M136" s="12" t="s">
        <v>102</v>
      </c>
      <c r="N136" s="12"/>
      <c r="O136" s="12" t="s">
        <v>102</v>
      </c>
      <c r="P136" s="12"/>
      <c r="Q136" s="12" t="s">
        <v>509</v>
      </c>
      <c r="R136" s="12" t="s">
        <v>102</v>
      </c>
      <c r="S136" s="12"/>
      <c r="T136" s="12" t="s">
        <v>102</v>
      </c>
      <c r="U136" s="12"/>
      <c r="V136" s="12"/>
      <c r="W136" s="12" t="s">
        <v>102</v>
      </c>
      <c r="X136" s="12"/>
      <c r="Y136" s="12"/>
      <c r="Z136" s="40">
        <f>SUM(U136:Y136)</f>
        <v>0</v>
      </c>
      <c r="AA136" s="40">
        <f>SUM(H136:Y136)</f>
        <v>0</v>
      </c>
    </row>
    <row r="137" spans="1:27" ht="17.100000000000001" customHeight="1" x14ac:dyDescent="0.2">
      <c r="A137" s="38">
        <f t="shared" si="3"/>
        <v>-1</v>
      </c>
      <c r="B137" s="5">
        <v>130</v>
      </c>
      <c r="C137" s="5">
        <v>129</v>
      </c>
      <c r="D137" s="5">
        <f>RANK(Z137,Z:Z)</f>
        <v>79</v>
      </c>
      <c r="E137" s="14" t="s">
        <v>64</v>
      </c>
      <c r="F137" s="32" t="s">
        <v>277</v>
      </c>
      <c r="G137" s="12">
        <v>6</v>
      </c>
      <c r="H137" s="12" t="s">
        <v>102</v>
      </c>
      <c r="I137" s="12"/>
      <c r="J137" s="12"/>
      <c r="K137" s="12" t="s">
        <v>102</v>
      </c>
      <c r="L137" s="12"/>
      <c r="M137" s="12" t="s">
        <v>102</v>
      </c>
      <c r="N137" s="12"/>
      <c r="O137" s="12" t="s">
        <v>102</v>
      </c>
      <c r="P137" s="12"/>
      <c r="Q137" s="12" t="s">
        <v>509</v>
      </c>
      <c r="R137" s="12" t="s">
        <v>102</v>
      </c>
      <c r="S137" s="12"/>
      <c r="T137" s="12" t="s">
        <v>102</v>
      </c>
      <c r="U137" s="12"/>
      <c r="V137" s="12"/>
      <c r="W137" s="12" t="s">
        <v>102</v>
      </c>
      <c r="X137" s="12"/>
      <c r="Y137" s="12"/>
      <c r="Z137" s="40">
        <f>SUM(U137:Y137)</f>
        <v>0</v>
      </c>
      <c r="AA137" s="40">
        <f>SUM(H137:Y137)</f>
        <v>0</v>
      </c>
    </row>
    <row r="138" spans="1:27" ht="17.100000000000001" customHeight="1" x14ac:dyDescent="0.2">
      <c r="A138" s="38">
        <f t="shared" si="3"/>
        <v>-1</v>
      </c>
      <c r="B138" s="5">
        <v>131</v>
      </c>
      <c r="C138" s="5">
        <v>130</v>
      </c>
      <c r="D138" s="5">
        <f>RANK(Z138,Z:Z)</f>
        <v>79</v>
      </c>
      <c r="E138" s="27" t="s">
        <v>151</v>
      </c>
      <c r="F138" s="32" t="s">
        <v>279</v>
      </c>
      <c r="G138" s="12">
        <v>2314</v>
      </c>
      <c r="H138" s="12" t="s">
        <v>102</v>
      </c>
      <c r="I138" s="12"/>
      <c r="J138" s="12"/>
      <c r="K138" s="12" t="s">
        <v>102</v>
      </c>
      <c r="L138" s="12"/>
      <c r="M138" s="12" t="s">
        <v>102</v>
      </c>
      <c r="N138" s="12"/>
      <c r="O138" s="12" t="s">
        <v>102</v>
      </c>
      <c r="P138" s="12"/>
      <c r="Q138" s="12" t="s">
        <v>509</v>
      </c>
      <c r="R138" s="12" t="s">
        <v>102</v>
      </c>
      <c r="S138" s="12"/>
      <c r="T138" s="12" t="s">
        <v>102</v>
      </c>
      <c r="U138" s="12"/>
      <c r="V138" s="12"/>
      <c r="W138" s="12" t="s">
        <v>102</v>
      </c>
      <c r="X138" s="12"/>
      <c r="Y138" s="12"/>
      <c r="Z138" s="40">
        <f>SUM(U138:Y138)</f>
        <v>0</v>
      </c>
      <c r="AA138" s="40">
        <f>SUM(H138:Y138)</f>
        <v>0</v>
      </c>
    </row>
    <row r="139" spans="1:27" ht="17.100000000000001" customHeight="1" x14ac:dyDescent="0.2">
      <c r="A139" s="38">
        <f t="shared" si="3"/>
        <v>-1</v>
      </c>
      <c r="B139" s="5">
        <v>132</v>
      </c>
      <c r="C139" s="5">
        <v>131</v>
      </c>
      <c r="D139" s="5">
        <f>RANK(Z139,Z:Z)</f>
        <v>79</v>
      </c>
      <c r="E139" s="27" t="s">
        <v>41</v>
      </c>
      <c r="F139" s="32" t="s">
        <v>277</v>
      </c>
      <c r="G139" s="12">
        <v>2083</v>
      </c>
      <c r="H139" s="12" t="s">
        <v>102</v>
      </c>
      <c r="I139" s="12"/>
      <c r="J139" s="12"/>
      <c r="K139" s="12" t="s">
        <v>102</v>
      </c>
      <c r="L139" s="12"/>
      <c r="M139" s="12" t="s">
        <v>102</v>
      </c>
      <c r="N139" s="12"/>
      <c r="O139" s="12" t="s">
        <v>102</v>
      </c>
      <c r="P139" s="12"/>
      <c r="Q139" s="12" t="s">
        <v>509</v>
      </c>
      <c r="R139" s="12" t="s">
        <v>102</v>
      </c>
      <c r="S139" s="12"/>
      <c r="T139" s="12" t="s">
        <v>102</v>
      </c>
      <c r="U139" s="12"/>
      <c r="V139" s="12"/>
      <c r="W139" s="12" t="s">
        <v>102</v>
      </c>
      <c r="X139" s="12"/>
      <c r="Y139" s="12"/>
      <c r="Z139" s="40">
        <f>SUM(U139:Y139)</f>
        <v>0</v>
      </c>
      <c r="AA139" s="40">
        <f>SUM(H139:Y139)</f>
        <v>0</v>
      </c>
    </row>
    <row r="140" spans="1:27" ht="17.100000000000001" customHeight="1" x14ac:dyDescent="0.2">
      <c r="A140" s="38">
        <f t="shared" si="3"/>
        <v>-1</v>
      </c>
      <c r="B140" s="5">
        <v>133</v>
      </c>
      <c r="C140" s="5">
        <v>132</v>
      </c>
      <c r="D140" s="5">
        <f>RANK(Z140,Z:Z)</f>
        <v>79</v>
      </c>
      <c r="E140" s="14" t="s">
        <v>97</v>
      </c>
      <c r="F140" s="32" t="s">
        <v>279</v>
      </c>
      <c r="G140" s="12">
        <v>884</v>
      </c>
      <c r="H140" s="12" t="s">
        <v>102</v>
      </c>
      <c r="I140" s="12"/>
      <c r="J140" s="12"/>
      <c r="K140" s="12" t="s">
        <v>102</v>
      </c>
      <c r="L140" s="12"/>
      <c r="M140" s="12" t="s">
        <v>102</v>
      </c>
      <c r="N140" s="12"/>
      <c r="O140" s="12" t="s">
        <v>102</v>
      </c>
      <c r="P140" s="12"/>
      <c r="Q140" s="12" t="s">
        <v>509</v>
      </c>
      <c r="R140" s="12" t="s">
        <v>102</v>
      </c>
      <c r="S140" s="12"/>
      <c r="T140" s="12" t="s">
        <v>102</v>
      </c>
      <c r="U140" s="12"/>
      <c r="V140" s="12"/>
      <c r="W140" s="12" t="s">
        <v>102</v>
      </c>
      <c r="X140" s="12"/>
      <c r="Y140" s="12"/>
      <c r="Z140" s="40">
        <f>SUM(U140:Y140)</f>
        <v>0</v>
      </c>
      <c r="AA140" s="40">
        <f>SUM(H140:Y140)</f>
        <v>0</v>
      </c>
    </row>
    <row r="141" spans="1:27" ht="17.100000000000001" customHeight="1" x14ac:dyDescent="0.2">
      <c r="A141" s="38">
        <f t="shared" si="3"/>
        <v>-1</v>
      </c>
      <c r="B141" s="5">
        <v>134</v>
      </c>
      <c r="C141" s="5">
        <v>133</v>
      </c>
      <c r="D141" s="5">
        <f>RANK(Z141,Z:Z)</f>
        <v>79</v>
      </c>
      <c r="E141" s="32" t="s">
        <v>212</v>
      </c>
      <c r="F141" s="32" t="s">
        <v>276</v>
      </c>
      <c r="G141" s="12">
        <v>135</v>
      </c>
      <c r="H141" s="12" t="s">
        <v>102</v>
      </c>
      <c r="I141" s="12"/>
      <c r="J141" s="12"/>
      <c r="K141" s="12" t="s">
        <v>102</v>
      </c>
      <c r="L141" s="12"/>
      <c r="M141" s="12" t="s">
        <v>102</v>
      </c>
      <c r="N141" s="12"/>
      <c r="O141" s="12" t="s">
        <v>102</v>
      </c>
      <c r="P141" s="12"/>
      <c r="Q141" s="12" t="s">
        <v>509</v>
      </c>
      <c r="R141" s="12" t="s">
        <v>102</v>
      </c>
      <c r="S141" s="12"/>
      <c r="T141" s="12" t="s">
        <v>102</v>
      </c>
      <c r="U141" s="12"/>
      <c r="V141" s="12"/>
      <c r="W141" s="12" t="s">
        <v>102</v>
      </c>
      <c r="X141" s="12"/>
      <c r="Y141" s="12"/>
      <c r="Z141" s="40">
        <f>SUM(U141:Y141)</f>
        <v>0</v>
      </c>
      <c r="AA141" s="40">
        <f>SUM(H141:Y141)</f>
        <v>0</v>
      </c>
    </row>
    <row r="142" spans="1:27" ht="17.100000000000001" customHeight="1" x14ac:dyDescent="0.2">
      <c r="A142" s="38">
        <f t="shared" si="3"/>
        <v>-1</v>
      </c>
      <c r="B142" s="5">
        <v>135</v>
      </c>
      <c r="C142" s="5">
        <v>134</v>
      </c>
      <c r="D142" s="5">
        <f>RANK(Z142,Z:Z)</f>
        <v>79</v>
      </c>
      <c r="E142" s="32" t="s">
        <v>213</v>
      </c>
      <c r="F142" s="32" t="s">
        <v>277</v>
      </c>
      <c r="G142" s="12">
        <v>434</v>
      </c>
      <c r="H142" s="12" t="s">
        <v>102</v>
      </c>
      <c r="I142" s="12"/>
      <c r="J142" s="12"/>
      <c r="K142" s="12" t="s">
        <v>102</v>
      </c>
      <c r="L142" s="12"/>
      <c r="M142" s="12" t="s">
        <v>102</v>
      </c>
      <c r="N142" s="12"/>
      <c r="O142" s="12" t="s">
        <v>102</v>
      </c>
      <c r="P142" s="12"/>
      <c r="Q142" s="12" t="s">
        <v>509</v>
      </c>
      <c r="R142" s="12" t="s">
        <v>102</v>
      </c>
      <c r="S142" s="12"/>
      <c r="T142" s="12" t="s">
        <v>102</v>
      </c>
      <c r="U142" s="12"/>
      <c r="V142" s="12"/>
      <c r="W142" s="12" t="s">
        <v>102</v>
      </c>
      <c r="X142" s="12"/>
      <c r="Y142" s="12"/>
      <c r="Z142" s="40">
        <f>SUM(U142:Y142)</f>
        <v>0</v>
      </c>
      <c r="AA142" s="40">
        <f>SUM(H142:Y142)</f>
        <v>0</v>
      </c>
    </row>
    <row r="143" spans="1:27" ht="17.100000000000001" customHeight="1" x14ac:dyDescent="0.2">
      <c r="A143" s="38">
        <f t="shared" si="3"/>
        <v>-1</v>
      </c>
      <c r="B143" s="5">
        <v>136</v>
      </c>
      <c r="C143" s="5">
        <v>135</v>
      </c>
      <c r="D143" s="5">
        <f>RANK(Z143,Z:Z)</f>
        <v>79</v>
      </c>
      <c r="E143" s="32" t="s">
        <v>254</v>
      </c>
      <c r="F143" s="32" t="s">
        <v>253</v>
      </c>
      <c r="G143" s="43">
        <v>756</v>
      </c>
      <c r="H143" s="12" t="s">
        <v>102</v>
      </c>
      <c r="I143" s="12"/>
      <c r="J143" s="12"/>
      <c r="K143" s="12" t="s">
        <v>102</v>
      </c>
      <c r="L143" s="12"/>
      <c r="M143" s="12" t="s">
        <v>102</v>
      </c>
      <c r="N143" s="12"/>
      <c r="O143" s="12" t="s">
        <v>102</v>
      </c>
      <c r="P143" s="12"/>
      <c r="Q143" s="12" t="s">
        <v>509</v>
      </c>
      <c r="R143" s="12" t="s">
        <v>102</v>
      </c>
      <c r="S143" s="12"/>
      <c r="T143" s="12" t="s">
        <v>102</v>
      </c>
      <c r="U143" s="12"/>
      <c r="V143" s="12"/>
      <c r="W143" s="12" t="s">
        <v>102</v>
      </c>
      <c r="X143" s="12"/>
      <c r="Y143" s="12"/>
      <c r="Z143" s="40">
        <f>SUM(U143:Y143)</f>
        <v>0</v>
      </c>
      <c r="AA143" s="40">
        <f>SUM(H143:Y143)</f>
        <v>0</v>
      </c>
    </row>
    <row r="144" spans="1:27" ht="16.5" customHeight="1" x14ac:dyDescent="0.2">
      <c r="A144" s="38">
        <f t="shared" si="3"/>
        <v>-1</v>
      </c>
      <c r="B144" s="5">
        <v>137</v>
      </c>
      <c r="C144" s="5">
        <v>136</v>
      </c>
      <c r="D144" s="5">
        <f>RANK(Z144,Z:Z)</f>
        <v>79</v>
      </c>
      <c r="E144" s="32" t="s">
        <v>294</v>
      </c>
      <c r="F144" s="32" t="s">
        <v>275</v>
      </c>
      <c r="G144" s="12">
        <v>162</v>
      </c>
      <c r="H144" s="12" t="s">
        <v>102</v>
      </c>
      <c r="I144" s="12"/>
      <c r="J144" s="12"/>
      <c r="K144" s="12" t="s">
        <v>102</v>
      </c>
      <c r="L144" s="12"/>
      <c r="M144" s="12" t="s">
        <v>102</v>
      </c>
      <c r="N144" s="12"/>
      <c r="O144" s="12" t="s">
        <v>102</v>
      </c>
      <c r="P144" s="12"/>
      <c r="Q144" s="12" t="s">
        <v>509</v>
      </c>
      <c r="R144" s="12" t="s">
        <v>102</v>
      </c>
      <c r="S144" s="12"/>
      <c r="T144" s="12" t="s">
        <v>102</v>
      </c>
      <c r="U144" s="12"/>
      <c r="V144" s="12"/>
      <c r="W144" s="12" t="s">
        <v>102</v>
      </c>
      <c r="X144" s="12"/>
      <c r="Y144" s="12"/>
      <c r="Z144" s="40">
        <f>SUM(U144:Y144)</f>
        <v>0</v>
      </c>
      <c r="AA144" s="40">
        <f>SUM(H144:Y144)</f>
        <v>0</v>
      </c>
    </row>
    <row r="145" spans="1:27" ht="16.5" customHeight="1" x14ac:dyDescent="0.2">
      <c r="A145" s="38">
        <f t="shared" si="3"/>
        <v>-1</v>
      </c>
      <c r="B145" s="5">
        <v>138</v>
      </c>
      <c r="C145" s="5">
        <v>137</v>
      </c>
      <c r="D145" s="5">
        <f>RANK(Z145,Z:Z)</f>
        <v>79</v>
      </c>
      <c r="E145" s="32" t="s">
        <v>296</v>
      </c>
      <c r="F145" s="32" t="s">
        <v>275</v>
      </c>
      <c r="G145" s="12">
        <v>1734</v>
      </c>
      <c r="H145" s="12" t="s">
        <v>102</v>
      </c>
      <c r="I145" s="12"/>
      <c r="J145" s="12"/>
      <c r="K145" s="12" t="s">
        <v>102</v>
      </c>
      <c r="L145" s="12"/>
      <c r="M145" s="12" t="s">
        <v>102</v>
      </c>
      <c r="N145" s="12"/>
      <c r="O145" s="12" t="s">
        <v>102</v>
      </c>
      <c r="P145" s="12"/>
      <c r="Q145" s="12" t="s">
        <v>509</v>
      </c>
      <c r="R145" s="12" t="s">
        <v>102</v>
      </c>
      <c r="S145" s="12"/>
      <c r="T145" s="12" t="s">
        <v>102</v>
      </c>
      <c r="U145" s="12"/>
      <c r="V145" s="12"/>
      <c r="W145" s="12" t="s">
        <v>102</v>
      </c>
      <c r="X145" s="12"/>
      <c r="Y145" s="12"/>
      <c r="Z145" s="40">
        <f>SUM(U145:Y145)</f>
        <v>0</v>
      </c>
      <c r="AA145" s="40">
        <f>SUM(H145:Y145)</f>
        <v>0</v>
      </c>
    </row>
    <row r="146" spans="1:27" ht="17.100000000000001" customHeight="1" x14ac:dyDescent="0.2">
      <c r="A146" s="38">
        <f t="shared" si="3"/>
        <v>-1</v>
      </c>
      <c r="B146" s="5">
        <v>139</v>
      </c>
      <c r="C146" s="5">
        <v>138</v>
      </c>
      <c r="D146" s="5">
        <f>RANK(Z146,Z:Z)</f>
        <v>79</v>
      </c>
      <c r="E146" s="32" t="s">
        <v>300</v>
      </c>
      <c r="F146" s="32" t="s">
        <v>286</v>
      </c>
      <c r="G146" s="12">
        <v>1895</v>
      </c>
      <c r="H146" s="12" t="s">
        <v>102</v>
      </c>
      <c r="I146" s="12"/>
      <c r="J146" s="12"/>
      <c r="K146" s="12" t="s">
        <v>102</v>
      </c>
      <c r="L146" s="12"/>
      <c r="M146" s="12" t="s">
        <v>102</v>
      </c>
      <c r="N146" s="12"/>
      <c r="O146" s="12" t="s">
        <v>102</v>
      </c>
      <c r="P146" s="12"/>
      <c r="Q146" s="12" t="s">
        <v>509</v>
      </c>
      <c r="R146" s="12" t="s">
        <v>102</v>
      </c>
      <c r="S146" s="12"/>
      <c r="T146" s="12" t="s">
        <v>102</v>
      </c>
      <c r="U146" s="12"/>
      <c r="V146" s="12"/>
      <c r="W146" s="12" t="s">
        <v>102</v>
      </c>
      <c r="X146" s="12"/>
      <c r="Y146" s="12"/>
      <c r="Z146" s="40">
        <f>SUM(U146:Y146)</f>
        <v>0</v>
      </c>
      <c r="AA146" s="40">
        <f>SUM(H146:Y146)</f>
        <v>0</v>
      </c>
    </row>
    <row r="147" spans="1:27" ht="17.100000000000001" customHeight="1" x14ac:dyDescent="0.2">
      <c r="A147" s="38">
        <f t="shared" si="3"/>
        <v>-1</v>
      </c>
      <c r="B147" s="5">
        <v>140</v>
      </c>
      <c r="C147" s="5">
        <v>139</v>
      </c>
      <c r="D147" s="5">
        <f>RANK(Z147,Z:Z)</f>
        <v>79</v>
      </c>
      <c r="E147" s="32" t="s">
        <v>404</v>
      </c>
      <c r="F147" s="49" t="s">
        <v>400</v>
      </c>
      <c r="G147" s="12">
        <v>2472</v>
      </c>
      <c r="H147" s="12" t="s">
        <v>102</v>
      </c>
      <c r="I147" s="12"/>
      <c r="J147" s="12"/>
      <c r="K147" s="12" t="s">
        <v>102</v>
      </c>
      <c r="L147" s="12"/>
      <c r="M147" s="12" t="s">
        <v>102</v>
      </c>
      <c r="N147" s="12"/>
      <c r="O147" s="12" t="s">
        <v>102</v>
      </c>
      <c r="P147" s="12"/>
      <c r="Q147" s="12" t="s">
        <v>509</v>
      </c>
      <c r="R147" s="12" t="s">
        <v>102</v>
      </c>
      <c r="S147" s="12"/>
      <c r="T147" s="12" t="s">
        <v>102</v>
      </c>
      <c r="U147" s="12"/>
      <c r="V147" s="12"/>
      <c r="W147" s="12" t="s">
        <v>102</v>
      </c>
      <c r="X147" s="12"/>
      <c r="Y147" s="12"/>
      <c r="Z147" s="40">
        <f>SUM(U147:Y147)</f>
        <v>0</v>
      </c>
      <c r="AA147" s="40">
        <f>SUM(H147:Y147)</f>
        <v>0</v>
      </c>
    </row>
    <row r="148" spans="1:27" ht="17.100000000000001" customHeight="1" x14ac:dyDescent="0.2">
      <c r="A148" s="38">
        <f t="shared" si="3"/>
        <v>-1</v>
      </c>
      <c r="B148" s="5">
        <v>141</v>
      </c>
      <c r="C148" s="5">
        <v>140</v>
      </c>
      <c r="D148" s="5">
        <f>RANK(Z148,Z:Z)</f>
        <v>79</v>
      </c>
      <c r="E148" s="32" t="s">
        <v>387</v>
      </c>
      <c r="F148" s="32" t="s">
        <v>279</v>
      </c>
      <c r="G148" s="12">
        <v>2096</v>
      </c>
      <c r="H148" s="12" t="s">
        <v>102</v>
      </c>
      <c r="I148" s="12"/>
      <c r="J148" s="12"/>
      <c r="K148" s="12" t="s">
        <v>102</v>
      </c>
      <c r="L148" s="12"/>
      <c r="M148" s="12" t="s">
        <v>102</v>
      </c>
      <c r="N148" s="12"/>
      <c r="O148" s="12" t="s">
        <v>102</v>
      </c>
      <c r="P148" s="12"/>
      <c r="Q148" s="12" t="s">
        <v>509</v>
      </c>
      <c r="R148" s="12" t="s">
        <v>102</v>
      </c>
      <c r="S148" s="12"/>
      <c r="T148" s="12" t="s">
        <v>102</v>
      </c>
      <c r="U148" s="12"/>
      <c r="V148" s="12"/>
      <c r="W148" s="12" t="s">
        <v>102</v>
      </c>
      <c r="X148" s="12"/>
      <c r="Y148" s="12"/>
      <c r="Z148" s="40">
        <f>SUM(U148:Y148)</f>
        <v>0</v>
      </c>
      <c r="AA148" s="40">
        <f>SUM(H148:Y148)</f>
        <v>0</v>
      </c>
    </row>
    <row r="149" spans="1:27" ht="17.100000000000001" customHeight="1" x14ac:dyDescent="0.2">
      <c r="A149" s="38">
        <f t="shared" si="3"/>
        <v>-1</v>
      </c>
      <c r="B149" s="5">
        <v>142</v>
      </c>
      <c r="C149" s="5">
        <v>141</v>
      </c>
      <c r="D149" s="5">
        <f>RANK(Z149,Z:Z)</f>
        <v>79</v>
      </c>
      <c r="E149" s="32" t="s">
        <v>433</v>
      </c>
      <c r="F149" s="32" t="s">
        <v>276</v>
      </c>
      <c r="G149" s="12">
        <v>911</v>
      </c>
      <c r="H149" s="12" t="s">
        <v>102</v>
      </c>
      <c r="I149" s="12"/>
      <c r="J149" s="12"/>
      <c r="K149" s="12" t="s">
        <v>102</v>
      </c>
      <c r="L149" s="12"/>
      <c r="M149" s="12" t="s">
        <v>102</v>
      </c>
      <c r="N149" s="12"/>
      <c r="O149" s="12" t="s">
        <v>102</v>
      </c>
      <c r="P149" s="12"/>
      <c r="Q149" s="12" t="s">
        <v>509</v>
      </c>
      <c r="R149" s="12" t="s">
        <v>102</v>
      </c>
      <c r="S149" s="12"/>
      <c r="T149" s="12" t="s">
        <v>102</v>
      </c>
      <c r="U149" s="12"/>
      <c r="V149" s="12"/>
      <c r="W149" s="12" t="s">
        <v>102</v>
      </c>
      <c r="X149" s="12"/>
      <c r="Y149" s="12"/>
      <c r="Z149" s="40">
        <f>SUM(U149:Y149)</f>
        <v>0</v>
      </c>
      <c r="AA149" s="40">
        <f>SUM(H149:Y149)</f>
        <v>0</v>
      </c>
    </row>
    <row r="150" spans="1:27" ht="17.100000000000001" customHeight="1" x14ac:dyDescent="0.2">
      <c r="A150" s="38">
        <f t="shared" si="3"/>
        <v>-1</v>
      </c>
      <c r="B150" s="5">
        <v>143</v>
      </c>
      <c r="C150" s="5">
        <v>142</v>
      </c>
      <c r="D150" s="5">
        <f>RANK(Z150,Z:Z)</f>
        <v>79</v>
      </c>
      <c r="E150" s="32" t="s">
        <v>435</v>
      </c>
      <c r="F150" s="32" t="s">
        <v>279</v>
      </c>
      <c r="G150" s="12">
        <v>2650</v>
      </c>
      <c r="H150" s="12" t="s">
        <v>102</v>
      </c>
      <c r="I150" s="12"/>
      <c r="J150" s="12"/>
      <c r="K150" s="12" t="s">
        <v>102</v>
      </c>
      <c r="L150" s="12"/>
      <c r="M150" s="12" t="s">
        <v>102</v>
      </c>
      <c r="N150" s="12"/>
      <c r="O150" s="12" t="s">
        <v>102</v>
      </c>
      <c r="P150" s="12"/>
      <c r="Q150" s="12" t="s">
        <v>509</v>
      </c>
      <c r="R150" s="12" t="s">
        <v>102</v>
      </c>
      <c r="S150" s="12"/>
      <c r="T150" s="12" t="s">
        <v>102</v>
      </c>
      <c r="U150" s="12"/>
      <c r="V150" s="12"/>
      <c r="W150" s="12" t="s">
        <v>102</v>
      </c>
      <c r="X150" s="12"/>
      <c r="Y150" s="12"/>
      <c r="Z150" s="40">
        <f>SUM(U150:Y150)</f>
        <v>0</v>
      </c>
      <c r="AA150" s="40">
        <f>SUM(H150:Y150)</f>
        <v>0</v>
      </c>
    </row>
    <row r="151" spans="1:27" ht="17.100000000000001" customHeight="1" x14ac:dyDescent="0.2">
      <c r="A151" s="38">
        <f t="shared" si="3"/>
        <v>-1</v>
      </c>
      <c r="B151" s="5">
        <v>144</v>
      </c>
      <c r="C151" s="5">
        <v>143</v>
      </c>
      <c r="D151" s="5">
        <f>RANK(Z151,Z:Z)</f>
        <v>79</v>
      </c>
      <c r="E151" s="32" t="s">
        <v>436</v>
      </c>
      <c r="F151" s="32" t="s">
        <v>279</v>
      </c>
      <c r="G151" s="12">
        <v>2672</v>
      </c>
      <c r="H151" s="12" t="s">
        <v>102</v>
      </c>
      <c r="I151" s="12"/>
      <c r="J151" s="12"/>
      <c r="K151" s="12" t="s">
        <v>102</v>
      </c>
      <c r="L151" s="12"/>
      <c r="M151" s="12" t="s">
        <v>102</v>
      </c>
      <c r="N151" s="12"/>
      <c r="O151" s="12" t="s">
        <v>102</v>
      </c>
      <c r="P151" s="12"/>
      <c r="Q151" s="12" t="s">
        <v>509</v>
      </c>
      <c r="R151" s="12" t="s">
        <v>102</v>
      </c>
      <c r="S151" s="12"/>
      <c r="T151" s="12" t="s">
        <v>102</v>
      </c>
      <c r="U151" s="12"/>
      <c r="V151" s="12"/>
      <c r="W151" s="12" t="s">
        <v>102</v>
      </c>
      <c r="X151" s="12"/>
      <c r="Y151" s="12"/>
      <c r="Z151" s="40">
        <f>SUM(U151:Y151)</f>
        <v>0</v>
      </c>
      <c r="AA151" s="40">
        <f>SUM(H151:Y151)</f>
        <v>0</v>
      </c>
    </row>
    <row r="152" spans="1:27" ht="17.100000000000001" customHeight="1" x14ac:dyDescent="0.2">
      <c r="A152" s="38">
        <f t="shared" si="3"/>
        <v>-1</v>
      </c>
      <c r="B152" s="5">
        <v>145</v>
      </c>
      <c r="C152" s="5">
        <v>144</v>
      </c>
      <c r="D152" s="5">
        <f>RANK(Z152,Z:Z)</f>
        <v>79</v>
      </c>
      <c r="E152" s="32" t="s">
        <v>500</v>
      </c>
      <c r="F152" s="32" t="s">
        <v>526</v>
      </c>
      <c r="G152" s="12">
        <v>1760</v>
      </c>
      <c r="H152" s="12" t="s">
        <v>102</v>
      </c>
      <c r="I152" s="12"/>
      <c r="J152" s="12"/>
      <c r="K152" s="12" t="s">
        <v>102</v>
      </c>
      <c r="L152" s="12"/>
      <c r="M152" s="12" t="s">
        <v>102</v>
      </c>
      <c r="N152" s="12"/>
      <c r="O152" s="12" t="s">
        <v>102</v>
      </c>
      <c r="P152" s="12"/>
      <c r="Q152" s="12" t="s">
        <v>509</v>
      </c>
      <c r="R152" s="12" t="s">
        <v>102</v>
      </c>
      <c r="S152" s="12"/>
      <c r="T152" s="12" t="s">
        <v>102</v>
      </c>
      <c r="U152" s="12"/>
      <c r="V152" s="12"/>
      <c r="W152" s="12" t="s">
        <v>102</v>
      </c>
      <c r="X152" s="12"/>
      <c r="Y152" s="12"/>
      <c r="Z152" s="40">
        <f>SUM(U152:Y152)</f>
        <v>0</v>
      </c>
      <c r="AA152" s="40">
        <f>SUM(H152:Y152)</f>
        <v>0</v>
      </c>
    </row>
    <row r="153" spans="1:27" ht="17.100000000000001" customHeight="1" x14ac:dyDescent="0.2">
      <c r="A153" s="38">
        <f t="shared" si="3"/>
        <v>-1</v>
      </c>
      <c r="B153" s="5">
        <v>146</v>
      </c>
      <c r="C153" s="5">
        <v>145</v>
      </c>
      <c r="D153" s="5">
        <f>RANK(Z153,Z:Z)</f>
        <v>79</v>
      </c>
      <c r="E153" s="32" t="s">
        <v>481</v>
      </c>
      <c r="F153" s="32" t="s">
        <v>223</v>
      </c>
      <c r="G153" s="12">
        <v>1409</v>
      </c>
      <c r="H153" s="12"/>
      <c r="I153" s="12"/>
      <c r="J153" s="12"/>
      <c r="K153" s="12" t="s">
        <v>102</v>
      </c>
      <c r="L153" s="12"/>
      <c r="M153" s="12" t="s">
        <v>102</v>
      </c>
      <c r="N153" s="12"/>
      <c r="O153" s="12" t="s">
        <v>102</v>
      </c>
      <c r="P153" s="12"/>
      <c r="Q153" s="12" t="s">
        <v>509</v>
      </c>
      <c r="R153" s="12" t="s">
        <v>102</v>
      </c>
      <c r="S153" s="12"/>
      <c r="T153" s="12" t="s">
        <v>102</v>
      </c>
      <c r="U153" s="12"/>
      <c r="V153" s="12"/>
      <c r="W153" s="12" t="s">
        <v>102</v>
      </c>
      <c r="X153" s="12"/>
      <c r="Y153" s="12"/>
      <c r="Z153" s="40">
        <f>SUM(U153:Y153)</f>
        <v>0</v>
      </c>
      <c r="AA153" s="40">
        <f>SUM(H153:Y153)</f>
        <v>0</v>
      </c>
    </row>
    <row r="154" spans="1:27" ht="17.100000000000001" customHeight="1" x14ac:dyDescent="0.2">
      <c r="A154" s="38">
        <f t="shared" si="3"/>
        <v>-1</v>
      </c>
      <c r="B154" s="5">
        <v>147</v>
      </c>
      <c r="C154" s="5">
        <v>146</v>
      </c>
      <c r="D154" s="5">
        <f>RANK(Z154,Z:Z)</f>
        <v>79</v>
      </c>
      <c r="E154" s="32" t="s">
        <v>252</v>
      </c>
      <c r="F154" s="32" t="s">
        <v>223</v>
      </c>
      <c r="G154" s="12">
        <v>1559</v>
      </c>
      <c r="H154" s="12"/>
      <c r="I154" s="12"/>
      <c r="J154" s="12"/>
      <c r="K154" s="12" t="s">
        <v>102</v>
      </c>
      <c r="L154" s="12"/>
      <c r="M154" s="12" t="s">
        <v>102</v>
      </c>
      <c r="N154" s="12"/>
      <c r="O154" s="12" t="s">
        <v>102</v>
      </c>
      <c r="P154" s="12"/>
      <c r="Q154" s="12" t="s">
        <v>509</v>
      </c>
      <c r="R154" s="12" t="s">
        <v>102</v>
      </c>
      <c r="S154" s="12"/>
      <c r="T154" s="12" t="s">
        <v>102</v>
      </c>
      <c r="U154" s="12"/>
      <c r="V154" s="12"/>
      <c r="W154" s="12" t="s">
        <v>102</v>
      </c>
      <c r="X154" s="12"/>
      <c r="Y154" s="12"/>
      <c r="Z154" s="40">
        <f>SUM(U154:Y154)</f>
        <v>0</v>
      </c>
      <c r="AA154" s="40">
        <f>SUM(H154:Y154)</f>
        <v>0</v>
      </c>
    </row>
    <row r="155" spans="1:27" ht="17.100000000000001" customHeight="1" x14ac:dyDescent="0.2">
      <c r="A155" s="38">
        <f t="shared" si="3"/>
        <v>-1</v>
      </c>
      <c r="B155" s="5">
        <v>148</v>
      </c>
      <c r="C155" s="5">
        <v>147</v>
      </c>
      <c r="D155" s="5">
        <f>RANK(Z155,Z:Z)</f>
        <v>79</v>
      </c>
      <c r="E155" s="32" t="s">
        <v>482</v>
      </c>
      <c r="F155" s="32" t="s">
        <v>223</v>
      </c>
      <c r="G155" s="12">
        <v>1893</v>
      </c>
      <c r="H155" s="12"/>
      <c r="I155" s="12"/>
      <c r="J155" s="12"/>
      <c r="K155" s="12" t="s">
        <v>102</v>
      </c>
      <c r="L155" s="12"/>
      <c r="M155" s="12">
        <v>0</v>
      </c>
      <c r="N155" s="12"/>
      <c r="O155" s="12" t="s">
        <v>102</v>
      </c>
      <c r="P155" s="12"/>
      <c r="Q155" s="12" t="s">
        <v>509</v>
      </c>
      <c r="R155" s="12" t="s">
        <v>102</v>
      </c>
      <c r="S155" s="12"/>
      <c r="T155" s="12" t="s">
        <v>102</v>
      </c>
      <c r="U155" s="12"/>
      <c r="V155" s="12"/>
      <c r="W155" s="12" t="s">
        <v>102</v>
      </c>
      <c r="X155" s="12"/>
      <c r="Y155" s="12"/>
      <c r="Z155" s="40">
        <f>SUM(U155:Y155)</f>
        <v>0</v>
      </c>
      <c r="AA155" s="40">
        <f>SUM(H155:Y155)</f>
        <v>0</v>
      </c>
    </row>
    <row r="156" spans="1:27" ht="16.5" customHeight="1" x14ac:dyDescent="0.2">
      <c r="A156" s="38">
        <f t="shared" si="3"/>
        <v>-1</v>
      </c>
      <c r="B156" s="5">
        <v>149</v>
      </c>
      <c r="C156" s="5">
        <v>148</v>
      </c>
      <c r="D156" s="5">
        <f>RANK(Z156,Z:Z)</f>
        <v>79</v>
      </c>
      <c r="E156" s="32" t="s">
        <v>520</v>
      </c>
      <c r="F156" s="32" t="s">
        <v>275</v>
      </c>
      <c r="G156" s="12">
        <v>620</v>
      </c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 t="s">
        <v>102</v>
      </c>
      <c r="X156" s="12"/>
      <c r="Y156" s="12"/>
      <c r="Z156" s="40">
        <f>SUM(U156:Y156)</f>
        <v>0</v>
      </c>
      <c r="AA156" s="40">
        <f>SUM(H156:Y156)</f>
        <v>0</v>
      </c>
    </row>
    <row r="157" spans="1:27" ht="16.5" customHeight="1" x14ac:dyDescent="0.2">
      <c r="A157" s="38">
        <f t="shared" si="3"/>
        <v>-1</v>
      </c>
      <c r="B157" s="5">
        <v>150</v>
      </c>
      <c r="C157" s="5">
        <v>149</v>
      </c>
      <c r="D157" s="5">
        <f>RANK(Z157,Z:Z)</f>
        <v>79</v>
      </c>
      <c r="E157" s="32" t="s">
        <v>521</v>
      </c>
      <c r="F157" s="32" t="s">
        <v>480</v>
      </c>
      <c r="G157" s="12">
        <v>658</v>
      </c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 t="s">
        <v>102</v>
      </c>
      <c r="X157" s="12"/>
      <c r="Y157" s="12"/>
      <c r="Z157" s="40">
        <f>SUM(U157:Y157)</f>
        <v>0</v>
      </c>
      <c r="AA157" s="40">
        <f>SUM(H157:Y157)</f>
        <v>0</v>
      </c>
    </row>
    <row r="158" spans="1:27" ht="17.100000000000001" customHeight="1" x14ac:dyDescent="0.2">
      <c r="A158" s="38">
        <f t="shared" si="3"/>
        <v>-1</v>
      </c>
      <c r="B158" s="5">
        <v>151</v>
      </c>
      <c r="C158" s="5">
        <v>150</v>
      </c>
      <c r="D158" s="5">
        <f>RANK(Z158,Z:Z)</f>
        <v>79</v>
      </c>
      <c r="E158" s="32" t="s">
        <v>523</v>
      </c>
      <c r="F158" s="32" t="s">
        <v>480</v>
      </c>
      <c r="G158" s="12">
        <v>754</v>
      </c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 t="s">
        <v>102</v>
      </c>
      <c r="X158" s="12"/>
      <c r="Y158" s="12"/>
      <c r="Z158" s="40">
        <f>SUM(U158:Y158)</f>
        <v>0</v>
      </c>
      <c r="AA158" s="40">
        <f>SUM(H158:Y158)</f>
        <v>0</v>
      </c>
    </row>
    <row r="159" spans="1:27" ht="17.100000000000001" customHeight="1" x14ac:dyDescent="0.2">
      <c r="A159" s="38">
        <f t="shared" si="3"/>
        <v>0</v>
      </c>
      <c r="B159" s="5">
        <v>152</v>
      </c>
      <c r="C159" s="5">
        <v>152</v>
      </c>
      <c r="D159" s="5">
        <f>RANK(Z159,Z:Z)</f>
        <v>79</v>
      </c>
      <c r="E159" s="32" t="s">
        <v>441</v>
      </c>
      <c r="F159" s="32" t="s">
        <v>286</v>
      </c>
      <c r="G159" s="12">
        <v>1895</v>
      </c>
      <c r="H159" s="12" t="s">
        <v>102</v>
      </c>
      <c r="I159" s="12"/>
      <c r="J159" s="12"/>
      <c r="K159" s="12" t="s">
        <v>102</v>
      </c>
      <c r="L159" s="12"/>
      <c r="M159" s="12" t="s">
        <v>102</v>
      </c>
      <c r="N159" s="12"/>
      <c r="O159" s="12" t="s">
        <v>102</v>
      </c>
      <c r="P159" s="12"/>
      <c r="Q159" s="12" t="s">
        <v>509</v>
      </c>
      <c r="R159" s="12" t="s">
        <v>102</v>
      </c>
      <c r="S159" s="12"/>
      <c r="T159" s="12" t="s">
        <v>102</v>
      </c>
      <c r="U159" s="12"/>
      <c r="V159" s="12"/>
      <c r="W159" s="12" t="s">
        <v>102</v>
      </c>
      <c r="X159" s="12"/>
      <c r="Y159" s="12"/>
      <c r="Z159" s="40">
        <f>SUM(U159:Y159)</f>
        <v>0</v>
      </c>
      <c r="AA159" s="40">
        <f>SUM(H159:Y159)</f>
        <v>0</v>
      </c>
    </row>
    <row r="160" spans="1:27" ht="17.100000000000001" customHeight="1" x14ac:dyDescent="0.2">
      <c r="A160" s="38">
        <f t="shared" si="3"/>
        <v>0</v>
      </c>
      <c r="B160" s="5">
        <v>153</v>
      </c>
      <c r="C160" s="5">
        <v>153</v>
      </c>
      <c r="D160" s="5">
        <f>RANK(Z160,Z:Z)</f>
        <v>79</v>
      </c>
      <c r="E160" s="32" t="s">
        <v>182</v>
      </c>
      <c r="F160" s="14" t="s">
        <v>275</v>
      </c>
      <c r="G160" s="12">
        <v>749</v>
      </c>
      <c r="H160" s="12" t="s">
        <v>102</v>
      </c>
      <c r="I160" s="12"/>
      <c r="J160" s="12"/>
      <c r="K160" s="12" t="s">
        <v>102</v>
      </c>
      <c r="L160" s="12"/>
      <c r="M160" s="12" t="s">
        <v>102</v>
      </c>
      <c r="N160" s="12"/>
      <c r="O160" s="12" t="s">
        <v>102</v>
      </c>
      <c r="P160" s="12"/>
      <c r="Q160" s="12" t="s">
        <v>509</v>
      </c>
      <c r="R160" s="12" t="s">
        <v>102</v>
      </c>
      <c r="S160" s="12"/>
      <c r="T160" s="12" t="s">
        <v>102</v>
      </c>
      <c r="U160" s="12"/>
      <c r="V160" s="12"/>
      <c r="W160" s="12" t="s">
        <v>102</v>
      </c>
      <c r="X160" s="12"/>
      <c r="Y160" s="12"/>
      <c r="Z160" s="40">
        <f>SUM(U160:Y160)</f>
        <v>0</v>
      </c>
      <c r="AA160" s="40">
        <f>SUM(H160:Y160)</f>
        <v>0</v>
      </c>
    </row>
    <row r="161" spans="1:27" ht="16.5" customHeight="1" x14ac:dyDescent="0.2">
      <c r="A161" s="38">
        <f t="shared" si="3"/>
        <v>0</v>
      </c>
      <c r="B161" s="5">
        <v>154</v>
      </c>
      <c r="C161" s="5">
        <v>154</v>
      </c>
      <c r="D161" s="5">
        <f>RANK(Z161,Z:Z)</f>
        <v>79</v>
      </c>
      <c r="E161" s="32" t="s">
        <v>349</v>
      </c>
      <c r="F161" s="32" t="s">
        <v>286</v>
      </c>
      <c r="G161" s="12">
        <v>1749</v>
      </c>
      <c r="H161" s="12" t="s">
        <v>102</v>
      </c>
      <c r="I161" s="12"/>
      <c r="J161" s="12"/>
      <c r="K161" s="12" t="s">
        <v>102</v>
      </c>
      <c r="L161" s="12"/>
      <c r="M161" s="12" t="s">
        <v>102</v>
      </c>
      <c r="N161" s="12"/>
      <c r="O161" s="12" t="s">
        <v>102</v>
      </c>
      <c r="P161" s="12"/>
      <c r="Q161" s="12" t="s">
        <v>509</v>
      </c>
      <c r="R161" s="12" t="s">
        <v>102</v>
      </c>
      <c r="S161" s="12"/>
      <c r="T161" s="12" t="s">
        <v>102</v>
      </c>
      <c r="U161" s="12"/>
      <c r="V161" s="12"/>
      <c r="W161" s="12" t="s">
        <v>102</v>
      </c>
      <c r="X161" s="12"/>
      <c r="Y161" s="12"/>
      <c r="Z161" s="40">
        <f>SUM(U161:Y161)</f>
        <v>0</v>
      </c>
      <c r="AA161" s="40">
        <f>SUM(H161:Y161)</f>
        <v>0</v>
      </c>
    </row>
    <row r="162" spans="1:27" ht="17.100000000000001" customHeight="1" x14ac:dyDescent="0.2">
      <c r="A162" s="38">
        <f t="shared" si="3"/>
        <v>0</v>
      </c>
      <c r="B162" s="5">
        <v>155</v>
      </c>
      <c r="C162" s="5">
        <v>155</v>
      </c>
      <c r="D162" s="5">
        <f>RANK(Z162,Z:Z)</f>
        <v>79</v>
      </c>
      <c r="E162" s="32" t="s">
        <v>554</v>
      </c>
      <c r="F162" s="32" t="s">
        <v>275</v>
      </c>
      <c r="G162" s="12">
        <v>2630</v>
      </c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 t="s">
        <v>102</v>
      </c>
      <c r="X162" s="12"/>
      <c r="Y162" s="12"/>
      <c r="Z162" s="40">
        <f>SUM(U162:Y162)</f>
        <v>0</v>
      </c>
      <c r="AA162" s="40">
        <f>SUM(H162:Y162)</f>
        <v>0</v>
      </c>
    </row>
  </sheetData>
  <sortState xmlns:xlrd2="http://schemas.microsoft.com/office/spreadsheetml/2017/richdata2" ref="B8:AA162">
    <sortCondition descending="1" ref="AA8:AA162"/>
    <sortCondition ref="D8:D162"/>
  </sortState>
  <mergeCells count="6">
    <mergeCell ref="H6:I6"/>
    <mergeCell ref="W6:X6"/>
    <mergeCell ref="Q6:R6"/>
    <mergeCell ref="O6:P6"/>
    <mergeCell ref="M6:N6"/>
    <mergeCell ref="K6:L6"/>
  </mergeCells>
  <phoneticPr fontId="0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56" fitToHeight="0" orientation="landscape" r:id="rId1"/>
  <headerFooter alignWithMargins="0">
    <oddFooter>&amp;RPágina &amp;P de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09" id="{2C9D20C4-BCEE-48D4-997C-1F1FBC739CC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A8:A85</xm:sqref>
        </x14:conditionalFormatting>
        <x14:conditionalFormatting xmlns:xm="http://schemas.microsoft.com/office/excel/2006/main">
          <x14:cfRule type="iconSet" priority="46" id="{4C2BF1AF-797D-4A8D-97DF-B05D488CE9B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A86</xm:sqref>
        </x14:conditionalFormatting>
        <x14:conditionalFormatting xmlns:xm="http://schemas.microsoft.com/office/excel/2006/main">
          <x14:cfRule type="iconSet" priority="45" id="{E757341B-968A-4875-B0BC-7773A3257F4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A87</xm:sqref>
        </x14:conditionalFormatting>
        <x14:conditionalFormatting xmlns:xm="http://schemas.microsoft.com/office/excel/2006/main">
          <x14:cfRule type="iconSet" priority="44" id="{C49EFCFB-120F-48D7-8741-1E60D59C4E3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A88</xm:sqref>
        </x14:conditionalFormatting>
        <x14:conditionalFormatting xmlns:xm="http://schemas.microsoft.com/office/excel/2006/main">
          <x14:cfRule type="iconSet" priority="43" id="{628977D0-C23B-43C2-ADAD-E8AACA6626B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A89</xm:sqref>
        </x14:conditionalFormatting>
        <x14:conditionalFormatting xmlns:xm="http://schemas.microsoft.com/office/excel/2006/main">
          <x14:cfRule type="iconSet" priority="191" id="{6CBBC34A-5DB6-4371-B618-637C36E4D68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A90</xm:sqref>
        </x14:conditionalFormatting>
        <x14:conditionalFormatting xmlns:xm="http://schemas.microsoft.com/office/excel/2006/main">
          <x14:cfRule type="iconSet" priority="17" id="{2DAFFBB0-553C-4A00-B30C-01B409B0201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A91</xm:sqref>
        </x14:conditionalFormatting>
        <x14:conditionalFormatting xmlns:xm="http://schemas.microsoft.com/office/excel/2006/main">
          <x14:cfRule type="iconSet" priority="180" id="{644713A5-D2D0-4C37-8C1E-995B566EDAE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A92:A93</xm:sqref>
        </x14:conditionalFormatting>
        <x14:conditionalFormatting xmlns:xm="http://schemas.microsoft.com/office/excel/2006/main">
          <x14:cfRule type="iconSet" priority="181" id="{7D3EFF73-1CD7-4171-97C6-1CD156D869B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A94</xm:sqref>
        </x14:conditionalFormatting>
        <x14:conditionalFormatting xmlns:xm="http://schemas.microsoft.com/office/excel/2006/main">
          <x14:cfRule type="iconSet" priority="38" id="{508C2FB1-3B3F-40F5-8D53-9E99666E886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A95</xm:sqref>
        </x14:conditionalFormatting>
        <x14:conditionalFormatting xmlns:xm="http://schemas.microsoft.com/office/excel/2006/main">
          <x14:cfRule type="iconSet" priority="37" id="{B29DF0BC-2B49-465D-8AC8-46D28C22838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A96</xm:sqref>
        </x14:conditionalFormatting>
        <x14:conditionalFormatting xmlns:xm="http://schemas.microsoft.com/office/excel/2006/main">
          <x14:cfRule type="iconSet" priority="35" id="{CD460D59-1E3C-4676-91A3-FC7FA4308DE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A97:A98</xm:sqref>
        </x14:conditionalFormatting>
        <x14:conditionalFormatting xmlns:xm="http://schemas.microsoft.com/office/excel/2006/main">
          <x14:cfRule type="iconSet" priority="33" id="{475D24E9-907A-4EE7-A410-F6EE6FFDF76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A99:A100</xm:sqref>
        </x14:conditionalFormatting>
        <x14:conditionalFormatting xmlns:xm="http://schemas.microsoft.com/office/excel/2006/main">
          <x14:cfRule type="iconSet" priority="208" id="{95AA511C-7782-489A-9D1E-26732591DD8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A101:A118</xm:sqref>
        </x14:conditionalFormatting>
        <x14:conditionalFormatting xmlns:xm="http://schemas.microsoft.com/office/excel/2006/main">
          <x14:cfRule type="iconSet" priority="215" id="{2321AB07-36E1-492B-A070-BAB652B5869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A119</xm:sqref>
        </x14:conditionalFormatting>
        <x14:conditionalFormatting xmlns:xm="http://schemas.microsoft.com/office/excel/2006/main">
          <x14:cfRule type="iconSet" priority="26" id="{6A7EA316-949C-4522-9316-FCCB2A38437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A120</xm:sqref>
        </x14:conditionalFormatting>
        <x14:conditionalFormatting xmlns:xm="http://schemas.microsoft.com/office/excel/2006/main">
          <x14:cfRule type="iconSet" priority="24" id="{AFABE728-F980-4F52-81CB-169E11442C4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A121</xm:sqref>
        </x14:conditionalFormatting>
        <x14:conditionalFormatting xmlns:xm="http://schemas.microsoft.com/office/excel/2006/main">
          <x14:cfRule type="iconSet" priority="216" id="{5E0BC689-563A-434F-9B56-BECDD581172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A122:A162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Adulto</vt:lpstr>
      <vt:lpstr>Sub18</vt:lpstr>
      <vt:lpstr>Master</vt:lpstr>
      <vt:lpstr>Adulto!Print_Titles</vt:lpstr>
      <vt:lpstr>Master!Print_Titles</vt:lpstr>
      <vt:lpstr>'Sub18'!Print_Titles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FPFM</dc:creator>
  <cp:lastModifiedBy>Alexandre Gerab</cp:lastModifiedBy>
  <cp:lastPrinted>2026-05-04T19:24:17Z</cp:lastPrinted>
  <dcterms:created xsi:type="dcterms:W3CDTF">1997-11-24T22:41:42Z</dcterms:created>
  <dcterms:modified xsi:type="dcterms:W3CDTF">2026-05-04T19:24:34Z</dcterms:modified>
</cp:coreProperties>
</file>