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pdainese\Desktop\"/>
    </mc:Choice>
  </mc:AlternateContent>
  <xr:revisionPtr revIDLastSave="0" documentId="8_{EB3B34F0-4665-4736-95F5-1185E8DE2F6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struções" sheetId="1" r:id="rId1"/>
    <sheet name="Súmula" sheetId="2" r:id="rId2"/>
    <sheet name="Resumo" sheetId="3" r:id="rId3"/>
  </sheets>
  <definedNames>
    <definedName name="LS_EQUIPE1">Instruções!$B$26:$B$46</definedName>
    <definedName name="LS_EQUIPE2">Instruções!$P$26:$P$46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18" i="2" l="1"/>
  <c r="BB15" i="2"/>
  <c r="AS9" i="2"/>
  <c r="AB18" i="2"/>
  <c r="AJ9" i="2"/>
  <c r="AJ15" i="2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A69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A65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N52" i="3"/>
  <c r="B52" i="3"/>
  <c r="A52" i="3"/>
  <c r="N51" i="3"/>
  <c r="B51" i="3"/>
  <c r="A51" i="3"/>
  <c r="N50" i="3"/>
  <c r="B50" i="3"/>
  <c r="A50" i="3"/>
  <c r="N49" i="3"/>
  <c r="B49" i="3"/>
  <c r="A49" i="3"/>
  <c r="N48" i="3"/>
  <c r="B48" i="3"/>
  <c r="A48" i="3"/>
  <c r="N47" i="3"/>
  <c r="B47" i="3"/>
  <c r="A47" i="3"/>
  <c r="N46" i="3"/>
  <c r="B46" i="3"/>
  <c r="A46" i="3"/>
  <c r="N45" i="3"/>
  <c r="B45" i="3"/>
  <c r="A45" i="3"/>
  <c r="N44" i="3"/>
  <c r="B44" i="3"/>
  <c r="A44" i="3"/>
  <c r="N43" i="3"/>
  <c r="B43" i="3"/>
  <c r="A43" i="3"/>
  <c r="N42" i="3"/>
  <c r="B42" i="3"/>
  <c r="A42" i="3"/>
  <c r="N41" i="3"/>
  <c r="B41" i="3"/>
  <c r="A41" i="3"/>
  <c r="N40" i="3"/>
  <c r="B40" i="3"/>
  <c r="A40" i="3"/>
  <c r="N39" i="3"/>
  <c r="B39" i="3"/>
  <c r="A39" i="3"/>
  <c r="N38" i="3"/>
  <c r="B38" i="3"/>
  <c r="A38" i="3"/>
  <c r="N37" i="3"/>
  <c r="B37" i="3"/>
  <c r="A37" i="3"/>
  <c r="N36" i="3"/>
  <c r="B36" i="3"/>
  <c r="A36" i="3"/>
  <c r="N35" i="3"/>
  <c r="B35" i="3"/>
  <c r="A35" i="3"/>
  <c r="N34" i="3"/>
  <c r="B34" i="3"/>
  <c r="A34" i="3"/>
  <c r="N33" i="3"/>
  <c r="B33" i="3"/>
  <c r="A33" i="3"/>
  <c r="N32" i="3"/>
  <c r="B32" i="3"/>
  <c r="A32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N28" i="3"/>
  <c r="B28" i="3"/>
  <c r="A28" i="3"/>
  <c r="N27" i="3"/>
  <c r="B27" i="3"/>
  <c r="A27" i="3"/>
  <c r="N26" i="3"/>
  <c r="B26" i="3"/>
  <c r="A26" i="3"/>
  <c r="N25" i="3"/>
  <c r="B25" i="3"/>
  <c r="A25" i="3"/>
  <c r="N24" i="3"/>
  <c r="B24" i="3"/>
  <c r="A24" i="3"/>
  <c r="N23" i="3"/>
  <c r="B23" i="3"/>
  <c r="A23" i="3"/>
  <c r="N22" i="3"/>
  <c r="B22" i="3"/>
  <c r="A22" i="3"/>
  <c r="N21" i="3"/>
  <c r="B21" i="3"/>
  <c r="A21" i="3"/>
  <c r="N20" i="3"/>
  <c r="B20" i="3"/>
  <c r="A20" i="3"/>
  <c r="N19" i="3"/>
  <c r="B19" i="3"/>
  <c r="A19" i="3"/>
  <c r="N18" i="3"/>
  <c r="B18" i="3"/>
  <c r="A18" i="3"/>
  <c r="N17" i="3"/>
  <c r="B17" i="3"/>
  <c r="A17" i="3"/>
  <c r="N16" i="3"/>
  <c r="B16" i="3"/>
  <c r="A16" i="3"/>
  <c r="N15" i="3"/>
  <c r="B15" i="3"/>
  <c r="A15" i="3"/>
  <c r="N14" i="3"/>
  <c r="B14" i="3"/>
  <c r="A14" i="3"/>
  <c r="N13" i="3"/>
  <c r="B13" i="3"/>
  <c r="A13" i="3"/>
  <c r="N12" i="3"/>
  <c r="B12" i="3"/>
  <c r="A12" i="3"/>
  <c r="N11" i="3"/>
  <c r="B11" i="3"/>
  <c r="A11" i="3"/>
  <c r="N10" i="3"/>
  <c r="B10" i="3"/>
  <c r="A10" i="3"/>
  <c r="N9" i="3"/>
  <c r="B9" i="3"/>
  <c r="A9" i="3"/>
  <c r="N8" i="3"/>
  <c r="B8" i="3"/>
  <c r="A8" i="3"/>
  <c r="L5" i="3"/>
  <c r="D5" i="3"/>
  <c r="L3" i="3"/>
  <c r="I3" i="3"/>
  <c r="G3" i="3"/>
  <c r="D3" i="3"/>
  <c r="DI9" i="2"/>
  <c r="DL9" i="2" s="1"/>
  <c r="DI12" i="2"/>
  <c r="DI15" i="2"/>
  <c r="DL15" i="2" s="1"/>
  <c r="DI18" i="2"/>
  <c r="DL18" i="2" s="1"/>
  <c r="DI21" i="2"/>
  <c r="DL21" i="2" s="1"/>
  <c r="DI24" i="2"/>
  <c r="DL24" i="2" s="1"/>
  <c r="DH9" i="2"/>
  <c r="DH12" i="2"/>
  <c r="DH15" i="2"/>
  <c r="DH18" i="2"/>
  <c r="DM18" i="2" s="1"/>
  <c r="DH21" i="2"/>
  <c r="DM21" i="2" s="1"/>
  <c r="DH24" i="2"/>
  <c r="DM24" i="2" s="1"/>
  <c r="DH6" i="2"/>
  <c r="CX9" i="2"/>
  <c r="CX12" i="2"/>
  <c r="DA12" i="2" s="1"/>
  <c r="CX15" i="2"/>
  <c r="DA15" i="2" s="1"/>
  <c r="CX18" i="2"/>
  <c r="DA18" i="2" s="1"/>
  <c r="CX21" i="2"/>
  <c r="DA21" i="2" s="1"/>
  <c r="CX24" i="2"/>
  <c r="CW9" i="2"/>
  <c r="CW12" i="2"/>
  <c r="DB12" i="2" s="1"/>
  <c r="CW15" i="2"/>
  <c r="CW18" i="2"/>
  <c r="CW6" i="2" s="1"/>
  <c r="CW21" i="2"/>
  <c r="DB21" i="2" s="1"/>
  <c r="CW24" i="2"/>
  <c r="DB24" i="2" s="1"/>
  <c r="CM9" i="2"/>
  <c r="CM12" i="2"/>
  <c r="CP12" i="2" s="1"/>
  <c r="CM15" i="2"/>
  <c r="CP15" i="2" s="1"/>
  <c r="CM18" i="2"/>
  <c r="CM21" i="2"/>
  <c r="CP21" i="2" s="1"/>
  <c r="CM24" i="2"/>
  <c r="CP24" i="2" s="1"/>
  <c r="CL9" i="2"/>
  <c r="CL12" i="2"/>
  <c r="CL15" i="2"/>
  <c r="CL18" i="2"/>
  <c r="CL21" i="2"/>
  <c r="CQ21" i="2" s="1"/>
  <c r="CL24" i="2"/>
  <c r="CL6" i="2"/>
  <c r="CB9" i="2"/>
  <c r="CB12" i="2"/>
  <c r="CE12" i="2" s="1"/>
  <c r="CB15" i="2"/>
  <c r="CE15" i="2" s="1"/>
  <c r="CB18" i="2"/>
  <c r="CB21" i="2"/>
  <c r="CE21" i="2" s="1"/>
  <c r="CB24" i="2"/>
  <c r="CA9" i="2"/>
  <c r="CA12" i="2"/>
  <c r="CA15" i="2"/>
  <c r="CA18" i="2"/>
  <c r="CA21" i="2"/>
  <c r="CF21" i="2" s="1"/>
  <c r="CA24" i="2"/>
  <c r="CF24" i="2" s="1"/>
  <c r="CA6" i="2"/>
  <c r="BQ9" i="2"/>
  <c r="BQ12" i="2"/>
  <c r="BT12" i="2" s="1"/>
  <c r="BQ15" i="2"/>
  <c r="BQ18" i="2"/>
  <c r="BT18" i="2" s="1"/>
  <c r="BQ21" i="2"/>
  <c r="BT21" i="2" s="1"/>
  <c r="BQ24" i="2"/>
  <c r="BQ6" i="2"/>
  <c r="BP9" i="2"/>
  <c r="BP12" i="2"/>
  <c r="BU12" i="2" s="1"/>
  <c r="BP15" i="2"/>
  <c r="BU15" i="2" s="1"/>
  <c r="BP18" i="2"/>
  <c r="BU18" i="2" s="1"/>
  <c r="BP21" i="2"/>
  <c r="BU21" i="2" s="1"/>
  <c r="BP24" i="2"/>
  <c r="BF9" i="2"/>
  <c r="BF12" i="2"/>
  <c r="BF15" i="2"/>
  <c r="BI15" i="2" s="1"/>
  <c r="BF18" i="2"/>
  <c r="BI18" i="2" s="1"/>
  <c r="BF21" i="2"/>
  <c r="BI21" i="2" s="1"/>
  <c r="BF24" i="2"/>
  <c r="BI24" i="2" s="1"/>
  <c r="BE9" i="2"/>
  <c r="BJ9" i="2" s="1"/>
  <c r="BE12" i="2"/>
  <c r="BJ12" i="2" s="1"/>
  <c r="BE15" i="2"/>
  <c r="BJ15" i="2" s="1"/>
  <c r="BE18" i="2"/>
  <c r="BE21" i="2"/>
  <c r="BE24" i="2"/>
  <c r="DG9" i="2"/>
  <c r="DN9" i="2" s="1"/>
  <c r="DG12" i="2"/>
  <c r="DG6" i="2" s="1"/>
  <c r="AT5" i="2" s="1"/>
  <c r="DG15" i="2"/>
  <c r="DG18" i="2"/>
  <c r="DN18" i="2" s="1"/>
  <c r="DG21" i="2"/>
  <c r="DN21" i="2" s="1"/>
  <c r="DG24" i="2"/>
  <c r="DN24" i="2" s="1"/>
  <c r="CV9" i="2"/>
  <c r="CV12" i="2"/>
  <c r="CV15" i="2"/>
  <c r="DC15" i="2" s="1"/>
  <c r="CV18" i="2"/>
  <c r="DC18" i="2" s="1"/>
  <c r="CV21" i="2"/>
  <c r="DC21" i="2" s="1"/>
  <c r="CV24" i="2"/>
  <c r="CK9" i="2"/>
  <c r="CK12" i="2"/>
  <c r="CR12" i="2" s="1"/>
  <c r="CK15" i="2"/>
  <c r="CK18" i="2"/>
  <c r="CK21" i="2"/>
  <c r="CR21" i="2" s="1"/>
  <c r="CK24" i="2"/>
  <c r="CR24" i="2" s="1"/>
  <c r="BZ9" i="2"/>
  <c r="CG9" i="2" s="1"/>
  <c r="BZ12" i="2"/>
  <c r="BZ15" i="2"/>
  <c r="BZ18" i="2"/>
  <c r="BZ21" i="2"/>
  <c r="BZ24" i="2"/>
  <c r="BO9" i="2"/>
  <c r="BO12" i="2"/>
  <c r="BV12" i="2" s="1"/>
  <c r="BO15" i="2"/>
  <c r="BV15" i="2" s="1"/>
  <c r="BO18" i="2"/>
  <c r="BO21" i="2"/>
  <c r="BV21" i="2" s="1"/>
  <c r="BO24" i="2"/>
  <c r="BV24" i="2" s="1"/>
  <c r="BD9" i="2"/>
  <c r="BK9" i="2" s="1"/>
  <c r="BD12" i="2"/>
  <c r="BK12" i="2" s="1"/>
  <c r="BD15" i="2"/>
  <c r="BK15" i="2" s="1"/>
  <c r="BD18" i="2"/>
  <c r="BD21" i="2"/>
  <c r="BK21" i="2" s="1"/>
  <c r="BD24" i="2"/>
  <c r="DJ24" i="2"/>
  <c r="DP24" i="2"/>
  <c r="DK24" i="2"/>
  <c r="DO24" i="2" s="1"/>
  <c r="CY24" i="2"/>
  <c r="DE24" i="2"/>
  <c r="CZ24" i="2"/>
  <c r="DD24" i="2"/>
  <c r="DC24" i="2"/>
  <c r="DA24" i="2"/>
  <c r="CN24" i="2"/>
  <c r="CT24" i="2"/>
  <c r="CO24" i="2"/>
  <c r="CS24" i="2"/>
  <c r="CQ24" i="2"/>
  <c r="CC24" i="2"/>
  <c r="CI24" i="2"/>
  <c r="CD24" i="2"/>
  <c r="CH24" i="2"/>
  <c r="CG24" i="2"/>
  <c r="CE24" i="2"/>
  <c r="BR24" i="2"/>
  <c r="BX24" i="2"/>
  <c r="BS24" i="2"/>
  <c r="BW24" i="2" s="1"/>
  <c r="BU24" i="2"/>
  <c r="BT24" i="2"/>
  <c r="BG24" i="2"/>
  <c r="BM24" i="2"/>
  <c r="BH24" i="2"/>
  <c r="BL24" i="2"/>
  <c r="BK24" i="2"/>
  <c r="BJ24" i="2"/>
  <c r="C19" i="2"/>
  <c r="C16" i="2"/>
  <c r="C13" i="2"/>
  <c r="C10" i="2"/>
  <c r="C7" i="2"/>
  <c r="I9" i="2"/>
  <c r="R12" i="2" s="1"/>
  <c r="AA15" i="2" s="1"/>
  <c r="AJ18" i="2" s="1"/>
  <c r="AS21" i="2" s="1"/>
  <c r="BB24" i="2" s="1"/>
  <c r="A10" i="2"/>
  <c r="A13" i="2"/>
  <c r="A16" i="2"/>
  <c r="A19" i="2"/>
  <c r="A22" i="2"/>
  <c r="A24" i="2"/>
  <c r="J24" i="2" s="1"/>
  <c r="S24" i="2" s="1"/>
  <c r="AB24" i="2" s="1"/>
  <c r="AK24" i="2" s="1"/>
  <c r="AT24" i="2" s="1"/>
  <c r="I12" i="2"/>
  <c r="R15" i="2" s="1"/>
  <c r="AA18" i="2" s="1"/>
  <c r="AJ21" i="2" s="1"/>
  <c r="AS24" i="2" s="1"/>
  <c r="BB9" i="2" s="1"/>
  <c r="I15" i="2"/>
  <c r="R18" i="2" s="1"/>
  <c r="AA21" i="2" s="1"/>
  <c r="AJ24" i="2" s="1"/>
  <c r="BB12" i="2" s="1"/>
  <c r="I18" i="2"/>
  <c r="R21" i="2" s="1"/>
  <c r="AA24" i="2" s="1"/>
  <c r="AS12" i="2" s="1"/>
  <c r="I21" i="2"/>
  <c r="R24" i="2" s="1"/>
  <c r="AA9" i="2" s="1"/>
  <c r="AJ12" i="2" s="1"/>
  <c r="AS15" i="2" s="1"/>
  <c r="I24" i="2"/>
  <c r="R9" i="2" s="1"/>
  <c r="AA12" i="2" s="1"/>
  <c r="AS18" i="2" s="1"/>
  <c r="BB21" i="2" s="1"/>
  <c r="L10" i="2"/>
  <c r="U13" i="2"/>
  <c r="AD16" i="2"/>
  <c r="AM19" i="2"/>
  <c r="AV22" i="2"/>
  <c r="J22" i="2"/>
  <c r="S22" i="2"/>
  <c r="AB22" i="2"/>
  <c r="AK22" i="2"/>
  <c r="AT22" i="2"/>
  <c r="L13" i="2"/>
  <c r="U16" i="2"/>
  <c r="AD19" i="2"/>
  <c r="AM22" i="2"/>
  <c r="L16" i="2"/>
  <c r="U19" i="2"/>
  <c r="AD22" i="2"/>
  <c r="L19" i="2"/>
  <c r="U22" i="2"/>
  <c r="L22" i="2"/>
  <c r="DJ21" i="2"/>
  <c r="DP21" i="2"/>
  <c r="DK21" i="2"/>
  <c r="DO21" i="2" s="1"/>
  <c r="CY21" i="2"/>
  <c r="DE21" i="2"/>
  <c r="CZ21" i="2"/>
  <c r="DD21" i="2" s="1"/>
  <c r="CN21" i="2"/>
  <c r="CT21" i="2"/>
  <c r="CO21" i="2"/>
  <c r="CS21" i="2" s="1"/>
  <c r="CC21" i="2"/>
  <c r="CI21" i="2"/>
  <c r="CD21" i="2"/>
  <c r="CH21" i="2"/>
  <c r="CG21" i="2"/>
  <c r="BR21" i="2"/>
  <c r="BX21" i="2"/>
  <c r="BS21" i="2"/>
  <c r="BW21" i="2"/>
  <c r="BG21" i="2"/>
  <c r="BH21" i="2"/>
  <c r="A21" i="2"/>
  <c r="J21" i="2" s="1"/>
  <c r="S21" i="2" s="1"/>
  <c r="AB21" i="2" s="1"/>
  <c r="AK21" i="2" s="1"/>
  <c r="AT21" i="2" s="1"/>
  <c r="L7" i="2"/>
  <c r="U10" i="2"/>
  <c r="AD13" i="2"/>
  <c r="AM16" i="2"/>
  <c r="AV19" i="2"/>
  <c r="J19" i="2"/>
  <c r="S19" i="2"/>
  <c r="AB19" i="2"/>
  <c r="AK19" i="2"/>
  <c r="AT19" i="2"/>
  <c r="DJ18" i="2"/>
  <c r="DP18" i="2"/>
  <c r="DK18" i="2"/>
  <c r="DO18" i="2" s="1"/>
  <c r="CY18" i="2"/>
  <c r="DE18" i="2" s="1"/>
  <c r="CZ18" i="2"/>
  <c r="DD18" i="2"/>
  <c r="DB18" i="2"/>
  <c r="CN18" i="2"/>
  <c r="CT18" i="2"/>
  <c r="CO18" i="2"/>
  <c r="CS18" i="2"/>
  <c r="CR18" i="2"/>
  <c r="CQ18" i="2"/>
  <c r="CP18" i="2"/>
  <c r="CC18" i="2"/>
  <c r="CI18" i="2"/>
  <c r="CD18" i="2"/>
  <c r="CH18" i="2"/>
  <c r="CG18" i="2"/>
  <c r="CF18" i="2"/>
  <c r="CE18" i="2"/>
  <c r="BR18" i="2"/>
  <c r="BX18" i="2"/>
  <c r="BS18" i="2"/>
  <c r="BW18" i="2"/>
  <c r="BV18" i="2"/>
  <c r="BG18" i="2"/>
  <c r="BM18" i="2" s="1"/>
  <c r="BH18" i="2"/>
  <c r="BL18" i="2"/>
  <c r="BK18" i="2"/>
  <c r="BJ18" i="2"/>
  <c r="A18" i="2"/>
  <c r="J18" i="2" s="1"/>
  <c r="S18" i="2" s="1"/>
  <c r="AK18" i="2" s="1"/>
  <c r="AT18" i="2" s="1"/>
  <c r="U7" i="2"/>
  <c r="AD10" i="2"/>
  <c r="AM13" i="2"/>
  <c r="AV16" i="2"/>
  <c r="J16" i="2"/>
  <c r="S16" i="2"/>
  <c r="AB16" i="2"/>
  <c r="AK16" i="2"/>
  <c r="AT16" i="2"/>
  <c r="DJ15" i="2"/>
  <c r="DP15" i="2"/>
  <c r="DK15" i="2"/>
  <c r="DO15" i="2"/>
  <c r="DN15" i="2"/>
  <c r="DM15" i="2"/>
  <c r="CY15" i="2"/>
  <c r="DE15" i="2" s="1"/>
  <c r="CZ15" i="2"/>
  <c r="DD15" i="2"/>
  <c r="DB15" i="2"/>
  <c r="CN15" i="2"/>
  <c r="CT15" i="2"/>
  <c r="CO15" i="2"/>
  <c r="CS15" i="2"/>
  <c r="CR15" i="2"/>
  <c r="CQ15" i="2"/>
  <c r="CC15" i="2"/>
  <c r="CI15" i="2"/>
  <c r="CD15" i="2"/>
  <c r="CH15" i="2"/>
  <c r="CG15" i="2"/>
  <c r="CF15" i="2"/>
  <c r="BR15" i="2"/>
  <c r="BX15" i="2"/>
  <c r="BS15" i="2"/>
  <c r="BW15" i="2"/>
  <c r="BT15" i="2"/>
  <c r="BG15" i="2"/>
  <c r="BM15" i="2" s="1"/>
  <c r="BH15" i="2"/>
  <c r="BL15" i="2"/>
  <c r="A15" i="2"/>
  <c r="J15" i="2" s="1"/>
  <c r="S15" i="2" s="1"/>
  <c r="AB15" i="2" s="1"/>
  <c r="AK15" i="2" s="1"/>
  <c r="AT15" i="2" s="1"/>
  <c r="AD7" i="2"/>
  <c r="AM10" i="2"/>
  <c r="AV13" i="2"/>
  <c r="J13" i="2"/>
  <c r="S13" i="2"/>
  <c r="AB13" i="2"/>
  <c r="AK13" i="2"/>
  <c r="AT13" i="2"/>
  <c r="DJ12" i="2"/>
  <c r="DP12" i="2"/>
  <c r="DK12" i="2"/>
  <c r="DO12" i="2"/>
  <c r="DM12" i="2"/>
  <c r="CY12" i="2"/>
  <c r="DE12" i="2"/>
  <c r="CZ12" i="2"/>
  <c r="DD12" i="2"/>
  <c r="DC12" i="2"/>
  <c r="CN12" i="2"/>
  <c r="CT12" i="2"/>
  <c r="CO12" i="2"/>
  <c r="CS12" i="2"/>
  <c r="CQ12" i="2"/>
  <c r="CC12" i="2"/>
  <c r="CI12" i="2"/>
  <c r="CD12" i="2"/>
  <c r="CH12" i="2"/>
  <c r="CG12" i="2"/>
  <c r="CF12" i="2"/>
  <c r="BR12" i="2"/>
  <c r="BX12" i="2"/>
  <c r="BS12" i="2"/>
  <c r="BW12" i="2" s="1"/>
  <c r="BG12" i="2"/>
  <c r="BM12" i="2"/>
  <c r="BH12" i="2"/>
  <c r="BL12" i="2"/>
  <c r="BI12" i="2"/>
  <c r="A12" i="2"/>
  <c r="J12" i="2" s="1"/>
  <c r="S12" i="2" s="1"/>
  <c r="AB12" i="2" s="1"/>
  <c r="AK12" i="2" s="1"/>
  <c r="AT12" i="2" s="1"/>
  <c r="AM7" i="2"/>
  <c r="AV10" i="2"/>
  <c r="J10" i="2"/>
  <c r="S10" i="2"/>
  <c r="AB10" i="2"/>
  <c r="AK10" i="2"/>
  <c r="AT10" i="2"/>
  <c r="DJ9" i="2"/>
  <c r="DP9" i="2" s="1"/>
  <c r="DK9" i="2"/>
  <c r="DO9" i="2"/>
  <c r="DM9" i="2"/>
  <c r="CY9" i="2"/>
  <c r="CZ9" i="2"/>
  <c r="DD9" i="2"/>
  <c r="DB9" i="2"/>
  <c r="CN9" i="2"/>
  <c r="CT9" i="2" s="1"/>
  <c r="CO9" i="2"/>
  <c r="CS9" i="2"/>
  <c r="CQ9" i="2"/>
  <c r="CC9" i="2"/>
  <c r="CI9" i="2"/>
  <c r="CD9" i="2"/>
  <c r="CH9" i="2"/>
  <c r="CF9" i="2"/>
  <c r="BR9" i="2"/>
  <c r="BX9" i="2"/>
  <c r="BS9" i="2"/>
  <c r="BW9" i="2" s="1"/>
  <c r="BT9" i="2"/>
  <c r="BG9" i="2"/>
  <c r="BM9" i="2"/>
  <c r="BH9" i="2"/>
  <c r="BL9" i="2"/>
  <c r="BI9" i="2"/>
  <c r="A9" i="2"/>
  <c r="J9" i="2" s="1"/>
  <c r="S9" i="2" s="1"/>
  <c r="AB9" i="2" s="1"/>
  <c r="AK9" i="2" s="1"/>
  <c r="AT9" i="2" s="1"/>
  <c r="AV7" i="2"/>
  <c r="J7" i="2"/>
  <c r="S7" i="2"/>
  <c r="AB7" i="2"/>
  <c r="AK7" i="2"/>
  <c r="AT7" i="2"/>
  <c r="DG2" i="2"/>
  <c r="CV2" i="2"/>
  <c r="CK2" i="2"/>
  <c r="BZ2" i="2"/>
  <c r="BO2" i="2"/>
  <c r="BD2" i="2"/>
  <c r="DK6" i="2" l="1"/>
  <c r="DI6" i="2"/>
  <c r="AV5" i="2" s="1"/>
  <c r="DJ6" i="2"/>
  <c r="DL12" i="2"/>
  <c r="DN12" i="2"/>
  <c r="CV6" i="2"/>
  <c r="AK5" i="2" s="1"/>
  <c r="CX6" i="2"/>
  <c r="CZ6" i="2"/>
  <c r="CY6" i="2"/>
  <c r="AM5" i="2"/>
  <c r="DA9" i="2"/>
  <c r="DC9" i="2"/>
  <c r="DE9" i="2"/>
  <c r="CO6" i="2"/>
  <c r="CM6" i="2"/>
  <c r="AD5" i="2" s="1"/>
  <c r="CK6" i="2"/>
  <c r="AB5" i="2"/>
  <c r="CN6" i="2"/>
  <c r="CP9" i="2"/>
  <c r="CR9" i="2"/>
  <c r="CC6" i="2"/>
  <c r="CD6" i="2"/>
  <c r="CB6" i="2"/>
  <c r="U5" i="2"/>
  <c r="BZ6" i="2"/>
  <c r="S5" i="2" s="1"/>
  <c r="CE9" i="2"/>
  <c r="BR6" i="2"/>
  <c r="BO6" i="2"/>
  <c r="BP6" i="2"/>
  <c r="BS6" i="2"/>
  <c r="L5" i="2"/>
  <c r="BU9" i="2"/>
  <c r="BV9" i="2"/>
  <c r="BH6" i="2"/>
  <c r="BG6" i="2"/>
  <c r="BE6" i="2"/>
  <c r="BM21" i="2"/>
  <c r="BD6" i="2"/>
  <c r="A5" i="2" s="1"/>
  <c r="G4" i="2" s="1"/>
  <c r="BF6" i="2"/>
  <c r="C5" i="2" s="1"/>
  <c r="I4" i="2" s="1"/>
  <c r="BJ21" i="2"/>
  <c r="BL21" i="2"/>
  <c r="R4" i="2" l="1"/>
  <c r="AA4" i="2" s="1"/>
  <c r="AJ4" i="2" s="1"/>
  <c r="AS4" i="2" s="1"/>
  <c r="BB4" i="2" s="1"/>
  <c r="AQ31" i="2" s="1"/>
  <c r="J5" i="2"/>
  <c r="P4" i="2" s="1"/>
  <c r="Y4" i="2" s="1"/>
  <c r="AH4" i="2" s="1"/>
  <c r="AQ4" i="2" s="1"/>
  <c r="AZ4" i="2" s="1"/>
  <c r="AN31" i="2" s="1"/>
</calcChain>
</file>

<file path=xl/sharedStrings.xml><?xml version="1.0" encoding="utf-8"?>
<sst xmlns="http://schemas.openxmlformats.org/spreadsheetml/2006/main" count="353" uniqueCount="113">
  <si>
    <t>x</t>
  </si>
  <si>
    <t>Versão 1.4 (01-Jan-2013)</t>
  </si>
  <si>
    <r>
      <rPr>
        <b/>
        <sz val="26"/>
        <color rgb="FFFF0000"/>
        <rFont val="Arial"/>
      </rPr>
      <t>F</t>
    </r>
    <r>
      <rPr>
        <b/>
        <sz val="26"/>
        <color rgb="FF000000"/>
        <rFont val="Arial"/>
      </rPr>
      <t xml:space="preserve">ederação </t>
    </r>
    <r>
      <rPr>
        <b/>
        <sz val="26"/>
        <color rgb="FFFF0000"/>
        <rFont val="Arial"/>
      </rPr>
      <t>P</t>
    </r>
    <r>
      <rPr>
        <b/>
        <sz val="26"/>
        <color rgb="FF000000"/>
        <rFont val="Arial"/>
      </rPr>
      <t xml:space="preserve">aulista de </t>
    </r>
    <r>
      <rPr>
        <b/>
        <sz val="26"/>
        <color rgb="FFFF0000"/>
        <rFont val="Arial"/>
      </rPr>
      <t>F</t>
    </r>
    <r>
      <rPr>
        <b/>
        <sz val="26"/>
        <color rgb="FF000000"/>
        <rFont val="Arial"/>
      </rPr>
      <t xml:space="preserve">utebol de </t>
    </r>
    <r>
      <rPr>
        <b/>
        <sz val="26"/>
        <color rgb="FFFF0000"/>
        <rFont val="Arial"/>
      </rPr>
      <t>M</t>
    </r>
    <r>
      <rPr>
        <b/>
        <sz val="26"/>
        <color rgb="FF000000"/>
        <rFont val="Arial"/>
      </rPr>
      <t>esa</t>
    </r>
  </si>
  <si>
    <t xml:space="preserve"> CAMPEONATO PAULISTA DE CLUBES DE FUTEBOL DE MESA</t>
  </si>
  <si>
    <t>SUMULA - 6 JOGADORES</t>
  </si>
  <si>
    <t>Instruções para preenchimento da guia SÚMULA:</t>
  </si>
  <si>
    <r>
      <rPr>
        <sz val="10"/>
        <rFont val="Noto Sans Symbols"/>
      </rPr>
      <t>u</t>
    </r>
    <r>
      <rPr>
        <sz val="10"/>
        <rFont val="Arial"/>
      </rPr>
      <t xml:space="preserve">  Esta planilha é composta por 2 guias: </t>
    </r>
    <r>
      <rPr>
        <b/>
        <sz val="10"/>
        <rFont val="Arial"/>
      </rPr>
      <t>súmula</t>
    </r>
    <r>
      <rPr>
        <sz val="10"/>
        <rFont val="Arial"/>
      </rPr>
      <t xml:space="preserve"> e </t>
    </r>
    <r>
      <rPr>
        <b/>
        <sz val="10"/>
        <rFont val="Arial"/>
      </rPr>
      <t>resumo.</t>
    </r>
  </si>
  <si>
    <r>
      <rPr>
        <sz val="10"/>
        <rFont val="Noto Sans Symbols"/>
      </rPr>
      <t>u</t>
    </r>
    <r>
      <rPr>
        <sz val="10"/>
        <rFont val="Arial"/>
      </rPr>
      <t xml:space="preserve">  É necessário </t>
    </r>
    <r>
      <rPr>
        <b/>
        <sz val="10"/>
        <rFont val="Arial"/>
      </rPr>
      <t>preecher apenas a guia súmula</t>
    </r>
    <r>
      <rPr>
        <sz val="10"/>
        <rFont val="Arial"/>
      </rPr>
      <t>. A guia resumo será preenchida automaticamente.</t>
    </r>
  </si>
  <si>
    <r>
      <rPr>
        <sz val="10"/>
        <rFont val="Noto Sans Symbols"/>
      </rPr>
      <t>u</t>
    </r>
    <r>
      <rPr>
        <sz val="10"/>
        <rFont val="Arial"/>
      </rPr>
      <t xml:space="preserve">  Todos os cálculos serão realizados automaticamente.</t>
    </r>
  </si>
  <si>
    <r>
      <rPr>
        <sz val="10"/>
        <rFont val="Noto Sans Symbols"/>
      </rPr>
      <t>u</t>
    </r>
    <r>
      <rPr>
        <sz val="10"/>
        <rFont val="Arial"/>
      </rPr>
      <t xml:space="preserve">  Apenas os campos em cinza estão disponíveis para preenchimento.</t>
    </r>
  </si>
  <si>
    <r>
      <rPr>
        <b/>
        <sz val="10"/>
        <color rgb="FF000000"/>
        <rFont val="Arial"/>
      </rPr>
      <t>1.</t>
    </r>
    <r>
      <rPr>
        <sz val="10"/>
        <color rgb="FF000000"/>
        <rFont val="Arial"/>
      </rPr>
      <t xml:space="preserve">  Preencha a </t>
    </r>
    <r>
      <rPr>
        <b/>
        <sz val="10"/>
        <color rgb="FF000000"/>
        <rFont val="Arial"/>
      </rPr>
      <t>lista de jogadores</t>
    </r>
    <r>
      <rPr>
        <sz val="10"/>
        <color rgb="FF000000"/>
        <rFont val="Arial"/>
      </rPr>
      <t xml:space="preserve"> com o </t>
    </r>
    <r>
      <rPr>
        <b/>
        <sz val="10"/>
        <color rgb="FF000000"/>
        <rFont val="Arial"/>
      </rPr>
      <t>nome popular</t>
    </r>
    <r>
      <rPr>
        <sz val="10"/>
        <color rgb="FF000000"/>
        <rFont val="Arial"/>
      </rPr>
      <t xml:space="preserve"> cadastrado no ranking, e </t>
    </r>
    <r>
      <rPr>
        <b/>
        <sz val="10"/>
        <color rgb="FF000000"/>
        <rFont val="Arial"/>
      </rPr>
      <t>número da FPFM</t>
    </r>
    <r>
      <rPr>
        <sz val="10"/>
        <color rgb="FF000000"/>
        <rFont val="Arial"/>
      </rPr>
      <t>, das equipes I e II.</t>
    </r>
  </si>
  <si>
    <t xml:space="preserve">     A súmula será preenchida automaticamente com os jogadores titulares.</t>
  </si>
  <si>
    <r>
      <rPr>
        <b/>
        <sz val="10"/>
        <color rgb="FF000000"/>
        <rFont val="Arial"/>
      </rPr>
      <t>2.</t>
    </r>
    <r>
      <rPr>
        <sz val="10"/>
        <color rgb="FF000000"/>
        <rFont val="Arial"/>
      </rPr>
      <t xml:space="preserve">  Se um jogador </t>
    </r>
    <r>
      <rPr>
        <b/>
        <sz val="10"/>
        <color rgb="FF000000"/>
        <rFont val="Arial"/>
      </rPr>
      <t>reserva</t>
    </r>
    <r>
      <rPr>
        <sz val="10"/>
        <color rgb="FF000000"/>
        <rFont val="Arial"/>
      </rPr>
      <t xml:space="preserve"> entrar no jogo, </t>
    </r>
    <r>
      <rPr>
        <b/>
        <sz val="10"/>
        <color rgb="FF000000"/>
        <rFont val="Arial"/>
      </rPr>
      <t>altere os nomes diretamente na tabela de jogos</t>
    </r>
    <r>
      <rPr>
        <sz val="10"/>
        <color rgb="FF000000"/>
        <rFont val="Arial"/>
      </rPr>
      <t>, exatamente como foram cadastrados na lista de jogadores.</t>
    </r>
  </si>
  <si>
    <r>
      <rPr>
        <b/>
        <sz val="10"/>
        <color rgb="FF000000"/>
        <rFont val="Arial"/>
      </rPr>
      <t>3.</t>
    </r>
    <r>
      <rPr>
        <sz val="10"/>
        <color rgb="FF000000"/>
        <rFont val="Arial"/>
      </rPr>
      <t xml:space="preserve">  Preencha os </t>
    </r>
    <r>
      <rPr>
        <b/>
        <sz val="10"/>
        <color rgb="FF000000"/>
        <rFont val="Arial"/>
      </rPr>
      <t>resultados dos jogos</t>
    </r>
    <r>
      <rPr>
        <sz val="10"/>
        <color rgb="FF000000"/>
        <rFont val="Arial"/>
      </rPr>
      <t>.</t>
    </r>
  </si>
  <si>
    <r>
      <rPr>
        <b/>
        <sz val="10"/>
        <color rgb="FF000000"/>
        <rFont val="Arial"/>
      </rPr>
      <t>4.</t>
    </r>
    <r>
      <rPr>
        <sz val="10"/>
        <color rgb="FF000000"/>
        <rFont val="Arial"/>
      </rPr>
      <t xml:space="preserve">  Preencha os </t>
    </r>
    <r>
      <rPr>
        <b/>
        <sz val="10"/>
        <color rgb="FF000000"/>
        <rFont val="Arial"/>
      </rPr>
      <t>campos restantes</t>
    </r>
    <r>
      <rPr>
        <sz val="10"/>
        <color rgb="FF000000"/>
        <rFont val="Arial"/>
      </rPr>
      <t xml:space="preserve"> (Data, categoria, ano, nome equipe I, nome equipe II).</t>
    </r>
  </si>
  <si>
    <r>
      <rPr>
        <b/>
        <sz val="10"/>
        <color rgb="FF000000"/>
        <rFont val="Arial"/>
      </rPr>
      <t>5.</t>
    </r>
    <r>
      <rPr>
        <sz val="10"/>
        <color rgb="FF000000"/>
        <rFont val="Arial"/>
      </rPr>
      <t xml:space="preserve">  Pronto. Envie este arquivo preenchido junto com a súmula original para </t>
    </r>
    <r>
      <rPr>
        <u/>
        <sz val="10"/>
        <color rgb="FF0000FF"/>
        <rFont val="Arial"/>
      </rPr>
      <t>diretortecnico@futmesa.com.br</t>
    </r>
    <r>
      <rPr>
        <sz val="10"/>
        <color rgb="FF000000"/>
        <rFont val="Arial"/>
      </rPr>
      <t xml:space="preserve"> com cópia para </t>
    </r>
    <r>
      <rPr>
        <u/>
        <sz val="10"/>
        <color rgb="FF0000FF"/>
        <rFont val="Arial"/>
      </rPr>
      <t>futmesa@futmesa.com.br</t>
    </r>
  </si>
  <si>
    <r>
      <rPr>
        <sz val="10"/>
        <rFont val="Noto Sans Symbols"/>
      </rPr>
      <t>u</t>
    </r>
    <r>
      <rPr>
        <sz val="10"/>
        <rFont val="Arial"/>
      </rPr>
      <t xml:space="preserve">  Em caso de dúvidas, entre em contato com </t>
    </r>
    <r>
      <rPr>
        <u/>
        <sz val="10"/>
        <color rgb="FF0000FF"/>
        <rFont val="Arial"/>
      </rPr>
      <t>diretortecnico@futmesa.com.br</t>
    </r>
  </si>
  <si>
    <t>B</t>
  </si>
  <si>
    <t>CAMPEONATO PAULISTA DE CLUBES DE FUTEBOL DE MESA</t>
  </si>
  <si>
    <t>CATEGORIA</t>
  </si>
  <si>
    <t>ANO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</si>
  <si>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</si>
  <si>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</si>
  <si>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</si>
  <si>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</si>
  <si>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</si>
  <si>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</si>
  <si>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</si>
  <si>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</si>
  <si>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</si>
  <si>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</si>
  <si>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1ª RODADA</t>
  </si>
  <si>
    <t>2ª RODADA</t>
  </si>
  <si>
    <t>3ª RODADA</t>
  </si>
  <si>
    <t>4ª RODADA</t>
  </si>
  <si>
    <t>5ª RODADA</t>
  </si>
  <si>
    <t>6ª RODADA</t>
  </si>
  <si>
    <t>Mesa</t>
  </si>
  <si>
    <t>EQUIPE I</t>
  </si>
  <si>
    <t>BOTONISTAS</t>
  </si>
  <si>
    <t>EQUIPE II</t>
  </si>
  <si>
    <t>Nº FPFM:</t>
  </si>
  <si>
    <t>Nº FPFM</t>
  </si>
  <si>
    <t>SÚMULA</t>
  </si>
  <si>
    <t>TIBAS</t>
  </si>
  <si>
    <t>DATA</t>
  </si>
  <si>
    <t>VICTOR LESSA</t>
  </si>
  <si>
    <t>ZÉ LÉO</t>
  </si>
  <si>
    <t>RESULTADO FINAL</t>
  </si>
  <si>
    <t>MARCELINHO</t>
  </si>
  <si>
    <t>Dalmácia</t>
  </si>
  <si>
    <t>X</t>
  </si>
  <si>
    <t>R1</t>
  </si>
  <si>
    <t>R2</t>
  </si>
  <si>
    <t>R3</t>
  </si>
  <si>
    <t>R4</t>
  </si>
  <si>
    <t>CAPITÃO EQUIPE I</t>
  </si>
  <si>
    <t>CAPITÃO EQUIPE II</t>
  </si>
  <si>
    <t>R5</t>
  </si>
  <si>
    <t>R6</t>
  </si>
  <si>
    <t>REPRESENTANTE FPFM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</si>
  <si>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</si>
  <si>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</si>
  <si>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</si>
  <si>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</si>
  <si>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</si>
  <si>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</si>
  <si>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</si>
  <si>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</si>
  <si>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</si>
  <si>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r>
      <rPr>
        <sz val="20"/>
        <color rgb="FFFF0000"/>
        <rFont val="Arial"/>
      </rPr>
      <t>F</t>
    </r>
    <r>
      <rPr>
        <sz val="20"/>
        <rFont val="Arial"/>
      </rPr>
      <t xml:space="preserve">ederação </t>
    </r>
    <r>
      <rPr>
        <sz val="20"/>
        <color rgb="FFFF0000"/>
        <rFont val="Arial"/>
      </rPr>
      <t>P</t>
    </r>
    <r>
      <rPr>
        <sz val="20"/>
        <rFont val="Arial"/>
      </rPr>
      <t xml:space="preserve">aulista de </t>
    </r>
    <r>
      <rPr>
        <sz val="20"/>
        <color rgb="FFFF0000"/>
        <rFont val="Arial"/>
      </rPr>
      <t>F</t>
    </r>
    <r>
      <rPr>
        <sz val="20"/>
        <rFont val="Arial"/>
      </rPr>
      <t xml:space="preserve">utebol de </t>
    </r>
    <r>
      <rPr>
        <sz val="20"/>
        <color rgb="FFFF0000"/>
        <rFont val="Arial"/>
      </rPr>
      <t>M</t>
    </r>
    <r>
      <rPr>
        <sz val="20"/>
        <rFont val="Arial"/>
      </rPr>
      <t>esa</t>
    </r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</si>
  <si>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</si>
  <si>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</si>
  <si>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</si>
  <si>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</si>
  <si>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</si>
  <si>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</si>
  <si>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</si>
  <si>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PG</t>
  </si>
  <si>
    <t>Vit</t>
  </si>
  <si>
    <t>Emp</t>
  </si>
  <si>
    <t>Der</t>
  </si>
  <si>
    <t>GP</t>
  </si>
  <si>
    <t>GC</t>
  </si>
  <si>
    <t>SG</t>
  </si>
  <si>
    <t>Rank</t>
  </si>
  <si>
    <t>Aproveitamento</t>
  </si>
  <si>
    <t>TOTAL EQUIPE MANDANTE</t>
  </si>
  <si>
    <t>TOTAL EQUIPE VISITANTE</t>
  </si>
  <si>
    <t>Visto Depto Técnico FPFM</t>
  </si>
  <si>
    <t>Ranking do Mes</t>
  </si>
  <si>
    <t xml:space="preserve"> Obs</t>
  </si>
  <si>
    <t>1) Este resumo é preenchido automaticamente com base nos dados digitados na guia súmula.</t>
  </si>
  <si>
    <t>Ou seja, não é necessário o preenchimento desta guia.</t>
  </si>
  <si>
    <t>2) É de responsabilidade da equipe mandante,através de seu capitão,o preenchimento desta súmula, que</t>
  </si>
  <si>
    <t>deverá ser enviada a FPFM, até a 3.a feira seguinte a data do jogo.</t>
  </si>
  <si>
    <t>3) A coluna "FPFM" deve ser preenchida com o nº do botonista, conforme registro da FPFM.</t>
  </si>
  <si>
    <t>4) Na falta deste número não serão computados os pontos no Rank / FPFM obtidos pelo botonista.</t>
  </si>
  <si>
    <t>Resumo consolidado para o site</t>
  </si>
  <si>
    <t xml:space="preserve">S. A. Maria Zélia </t>
  </si>
  <si>
    <t>PC DAINESE</t>
  </si>
  <si>
    <t>FERNANDO CAMPOS</t>
  </si>
  <si>
    <t>VITOR</t>
  </si>
  <si>
    <t>DANGELO</t>
  </si>
  <si>
    <t>ALIANO</t>
  </si>
  <si>
    <t>MARCELO LEITE</t>
  </si>
  <si>
    <t>DANI</t>
  </si>
  <si>
    <t>BRAGHETTO</t>
  </si>
  <si>
    <t>DAVI</t>
  </si>
  <si>
    <t>TASINARO</t>
  </si>
  <si>
    <t>JAMAICA</t>
  </si>
  <si>
    <t>CORTES</t>
  </si>
  <si>
    <t>J. BASSOLS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</si>
</sst>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dd\-mmm\-yyyy"/>
  </numFmts>
  <fonts count="35">
    <font>
      <sz val="11"/>
      <name val="Calibri"/>
      <scheme val="minor"/>
    </font>
    <font>
      <sz val="10"/>
      <name val="Arial"/>
    </font>
    <font>
      <i/>
      <sz val="8"/>
      <name val="Arial"/>
    </font>
    <font>
      <sz val="11"/>
      <name val="Arial"/>
    </font>
    <font>
      <b/>
      <sz val="26"/>
      <name val="Arial"/>
    </font>
    <font>
      <b/>
      <sz val="10"/>
      <name val="Arial"/>
    </font>
    <font>
      <b/>
      <sz val="14"/>
      <name val="Arial"/>
    </font>
    <font>
      <sz val="11"/>
      <name val="Calibri"/>
    </font>
    <font>
      <b/>
      <i/>
      <u/>
      <sz val="10"/>
      <name val="Arial"/>
    </font>
    <font>
      <sz val="10"/>
      <name val="Calibri"/>
    </font>
    <font>
      <sz val="10"/>
      <name val="Noto Sans Symbols"/>
    </font>
    <font>
      <sz val="10"/>
      <name val="Arial"/>
    </font>
    <font>
      <sz val="18"/>
      <color rgb="FF0000FF"/>
      <name val="Arial"/>
    </font>
    <font>
      <sz val="8"/>
      <name val="Arial"/>
    </font>
    <font>
      <sz val="9"/>
      <name val="Arial"/>
    </font>
    <font>
      <b/>
      <sz val="9"/>
      <name val="Arial"/>
    </font>
    <font>
      <b/>
      <sz val="8"/>
      <name val="Arial"/>
    </font>
    <font>
      <b/>
      <sz val="8"/>
      <name val="Arial"/>
    </font>
    <font>
      <b/>
      <sz val="10"/>
      <color rgb="FF0000FF"/>
      <name val="Arial"/>
    </font>
    <font>
      <sz val="8"/>
      <color rgb="FF0000FF"/>
      <name val="Arial"/>
    </font>
    <font>
      <b/>
      <sz val="11"/>
      <color rgb="FF0000FF"/>
      <name val="Arial"/>
    </font>
    <font>
      <sz val="16"/>
      <color rgb="FF0000FF"/>
      <name val="Arial"/>
    </font>
    <font>
      <b/>
      <sz val="16"/>
      <color rgb="FF0000FF"/>
      <name val="Arial"/>
    </font>
    <font>
      <sz val="16"/>
      <name val="Arial"/>
    </font>
    <font>
      <sz val="20"/>
      <name val="Arial"/>
    </font>
    <font>
      <b/>
      <sz val="10"/>
      <name val="Arial"/>
    </font>
    <font>
      <b/>
      <sz val="9"/>
      <name val="Arial"/>
    </font>
    <font>
      <sz val="9"/>
      <name val="Arial"/>
    </font>
    <font>
      <b/>
      <u/>
      <sz val="10"/>
      <name val="Arial"/>
    </font>
    <font>
      <b/>
      <sz val="26"/>
      <color rgb="FFFF0000"/>
      <name val="Arial"/>
    </font>
    <font>
      <b/>
      <sz val="26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u/>
      <sz val="10"/>
      <color rgb="FF0000FF"/>
      <name val="Arial"/>
    </font>
    <font>
      <sz val="20"/>
      <color rgb="FFFF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FFCC"/>
        <bgColor rgb="FFCCFFCC"/>
      </patternFill>
    </fill>
    <fill>
      <patternFill patternType="solid">
        <fgColor rgb="FFFFFF99"/>
        <bgColor rgb="FFFFFF99"/>
      </patternFill>
    </fill>
    <fill>
      <patternFill patternType="solid">
        <fgColor rgb="FFCCFFFF"/>
        <bgColor rgb="FFCCFFFF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2" fillId="0" borderId="3" xfId="0" applyFont="1" applyBorder="1" applyAlignment="1">
      <alignment horizontal="right"/>
    </xf>
    <xf numFmtId="0" fontId="3" fillId="0" borderId="0" xfId="0" applyFont="1"/>
    <xf numFmtId="0" fontId="3" fillId="0" borderId="4" xfId="0" applyFont="1" applyBorder="1"/>
    <xf numFmtId="0" fontId="4" fillId="0" borderId="0" xfId="0" applyFont="1" applyAlignment="1">
      <alignment horizontal="left"/>
    </xf>
    <xf numFmtId="0" fontId="3" fillId="0" borderId="5" xfId="0" applyFont="1" applyBorder="1"/>
    <xf numFmtId="0" fontId="5" fillId="0" borderId="0" xfId="0" applyFont="1" applyAlignment="1">
      <alignment horizontal="left"/>
    </xf>
    <xf numFmtId="0" fontId="1" fillId="0" borderId="4" xfId="0" applyFont="1" applyBorder="1"/>
    <xf numFmtId="0" fontId="1" fillId="0" borderId="5" xfId="0" applyFont="1" applyBorder="1"/>
    <xf numFmtId="0" fontId="8" fillId="0" borderId="0" xfId="0" applyFont="1"/>
    <xf numFmtId="0" fontId="9" fillId="0" borderId="0" xfId="0" applyFont="1"/>
    <xf numFmtId="0" fontId="9" fillId="0" borderId="4" xfId="0" applyFont="1" applyBorder="1"/>
    <xf numFmtId="0" fontId="10" fillId="0" borderId="0" xfId="0" applyFont="1" applyAlignment="1">
      <alignment horizontal="left"/>
    </xf>
    <xf numFmtId="0" fontId="9" fillId="0" borderId="5" xfId="0" applyFont="1" applyBorder="1"/>
    <xf numFmtId="0" fontId="11" fillId="0" borderId="0" xfId="0" applyFont="1" applyAlignment="1">
      <alignment horizontal="left"/>
    </xf>
    <xf numFmtId="0" fontId="1" fillId="0" borderId="9" xfId="0" applyFont="1" applyBorder="1"/>
    <xf numFmtId="0" fontId="1" fillId="0" borderId="0" xfId="0" applyFont="1" applyAlignment="1">
      <alignment horizontal="left"/>
    </xf>
    <xf numFmtId="0" fontId="1" fillId="0" borderId="10" xfId="0" applyFont="1" applyBorder="1"/>
    <xf numFmtId="0" fontId="2" fillId="0" borderId="1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7" fillId="3" borderId="15" xfId="0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6" fillId="0" borderId="15" xfId="0" applyFont="1" applyBorder="1" applyAlignment="1">
      <alignment horizontal="center" vertical="center"/>
    </xf>
    <xf numFmtId="0" fontId="13" fillId="0" borderId="4" xfId="0" applyFont="1" applyBorder="1" applyAlignment="1">
      <alignment horizontal="right"/>
    </xf>
    <xf numFmtId="0" fontId="13" fillId="0" borderId="0" xfId="0" applyFont="1" applyAlignment="1">
      <alignment horizontal="left"/>
    </xf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right"/>
    </xf>
    <xf numFmtId="0" fontId="13" fillId="0" borderId="3" xfId="0" applyFont="1" applyBorder="1" applyAlignment="1">
      <alignment horizontal="left"/>
    </xf>
    <xf numFmtId="0" fontId="13" fillId="0" borderId="4" xfId="0" applyFont="1" applyBorder="1" applyAlignment="1">
      <alignment horizontal="center"/>
    </xf>
    <xf numFmtId="0" fontId="18" fillId="2" borderId="16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/>
    </xf>
    <xf numFmtId="0" fontId="19" fillId="2" borderId="17" xfId="0" applyFont="1" applyFill="1" applyBorder="1" applyAlignment="1">
      <alignment horizontal="left" vertical="top"/>
    </xf>
    <xf numFmtId="0" fontId="13" fillId="0" borderId="9" xfId="0" applyFont="1" applyBorder="1" applyAlignment="1">
      <alignment horizontal="center"/>
    </xf>
    <xf numFmtId="0" fontId="19" fillId="2" borderId="18" xfId="0" applyFont="1" applyFill="1" applyBorder="1" applyAlignment="1">
      <alignment horizontal="right" vertical="top"/>
    </xf>
    <xf numFmtId="0" fontId="13" fillId="0" borderId="15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3" fillId="0" borderId="21" xfId="0" applyFont="1" applyBorder="1" applyAlignment="1">
      <alignment horizontal="left" vertical="center"/>
    </xf>
    <xf numFmtId="0" fontId="13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3" fontId="1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top"/>
    </xf>
    <xf numFmtId="0" fontId="11" fillId="0" borderId="0" xfId="0" applyFont="1"/>
    <xf numFmtId="3" fontId="11" fillId="0" borderId="0" xfId="0" applyNumberFormat="1" applyFont="1"/>
    <xf numFmtId="0" fontId="2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8" fillId="0" borderId="25" xfId="0" applyFont="1" applyBorder="1" applyAlignment="1">
      <alignment vertical="center"/>
    </xf>
    <xf numFmtId="0" fontId="18" fillId="0" borderId="26" xfId="0" applyFont="1" applyBorder="1" applyAlignment="1">
      <alignment vertical="center"/>
    </xf>
    <xf numFmtId="0" fontId="18" fillId="0" borderId="26" xfId="0" applyFont="1" applyBorder="1" applyAlignment="1">
      <alignment horizontal="right" vertical="center"/>
    </xf>
    <xf numFmtId="0" fontId="25" fillId="0" borderId="26" xfId="0" applyFont="1" applyBorder="1" applyAlignment="1">
      <alignment horizontal="center" vertical="center"/>
    </xf>
    <xf numFmtId="0" fontId="18" fillId="0" borderId="26" xfId="0" applyFont="1" applyBorder="1" applyAlignment="1">
      <alignment horizontal="left" vertical="center"/>
    </xf>
    <xf numFmtId="0" fontId="18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8" fillId="0" borderId="15" xfId="0" applyFont="1" applyBorder="1" applyAlignment="1">
      <alignment horizontal="center" vertical="center"/>
    </xf>
    <xf numFmtId="0" fontId="25" fillId="2" borderId="15" xfId="0" applyFont="1" applyFill="1" applyBorder="1" applyAlignment="1">
      <alignment horizontal="center" vertical="center"/>
    </xf>
    <xf numFmtId="3" fontId="25" fillId="2" borderId="15" xfId="0" applyNumberFormat="1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3" fontId="11" fillId="0" borderId="15" xfId="0" applyNumberFormat="1" applyFont="1" applyBorder="1" applyAlignment="1">
      <alignment horizontal="right" vertical="center"/>
    </xf>
    <xf numFmtId="0" fontId="11" fillId="0" borderId="15" xfId="0" applyFont="1" applyBorder="1" applyAlignment="1">
      <alignment horizontal="left" vertical="center"/>
    </xf>
    <xf numFmtId="0" fontId="25" fillId="5" borderId="28" xfId="0" applyFont="1" applyFill="1" applyBorder="1" applyAlignment="1">
      <alignment horizontal="left" vertical="center"/>
    </xf>
    <xf numFmtId="3" fontId="25" fillId="5" borderId="29" xfId="0" applyNumberFormat="1" applyFont="1" applyFill="1" applyBorder="1" applyAlignment="1">
      <alignment horizontal="center" vertical="center"/>
    </xf>
    <xf numFmtId="0" fontId="25" fillId="5" borderId="30" xfId="0" applyFont="1" applyFill="1" applyBorder="1" applyAlignment="1">
      <alignment horizontal="center" vertical="center"/>
    </xf>
    <xf numFmtId="0" fontId="25" fillId="5" borderId="15" xfId="0" applyFont="1" applyFill="1" applyBorder="1" applyAlignment="1">
      <alignment horizontal="center" vertical="center"/>
    </xf>
    <xf numFmtId="0" fontId="18" fillId="5" borderId="15" xfId="0" applyFont="1" applyFill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11" fillId="0" borderId="26" xfId="0" applyFont="1" applyBorder="1" applyAlignment="1">
      <alignment vertical="center"/>
    </xf>
    <xf numFmtId="0" fontId="11" fillId="0" borderId="27" xfId="0" applyFont="1" applyBorder="1" applyAlignment="1">
      <alignment vertical="center"/>
    </xf>
    <xf numFmtId="0" fontId="11" fillId="0" borderId="27" xfId="0" applyFont="1" applyBorder="1" applyAlignment="1">
      <alignment horizontal="center" vertical="center"/>
    </xf>
    <xf numFmtId="3" fontId="11" fillId="0" borderId="0" xfId="0" applyNumberFormat="1" applyFont="1" applyAlignment="1">
      <alignment vertical="center"/>
    </xf>
    <xf numFmtId="3" fontId="26" fillId="0" borderId="0" xfId="0" applyNumberFormat="1" applyFont="1" applyAlignment="1">
      <alignment horizontal="left" vertical="center"/>
    </xf>
    <xf numFmtId="3" fontId="27" fillId="0" borderId="0" xfId="0" applyNumberFormat="1" applyFont="1" applyAlignment="1">
      <alignment horizontal="left" vertical="center"/>
    </xf>
    <xf numFmtId="0" fontId="28" fillId="0" borderId="0" xfId="0" applyFont="1"/>
    <xf numFmtId="0" fontId="6" fillId="2" borderId="6" xfId="0" applyFont="1" applyFill="1" applyBorder="1" applyAlignment="1">
      <alignment horizontal="center"/>
    </xf>
    <xf numFmtId="0" fontId="7" fillId="0" borderId="7" xfId="0" applyFont="1" applyBorder="1"/>
    <xf numFmtId="0" fontId="7" fillId="0" borderId="8" xfId="0" applyFont="1" applyBorder="1"/>
    <xf numFmtId="0" fontId="13" fillId="2" borderId="12" xfId="0" applyFont="1" applyFill="1" applyBorder="1" applyAlignment="1">
      <alignment horizontal="center" vertical="center"/>
    </xf>
    <xf numFmtId="0" fontId="7" fillId="0" borderId="13" xfId="0" applyFont="1" applyBorder="1"/>
    <xf numFmtId="0" fontId="7" fillId="0" borderId="14" xfId="0" applyFont="1" applyBorder="1"/>
    <xf numFmtId="0" fontId="13" fillId="0" borderId="0" xfId="0" applyFont="1" applyAlignment="1">
      <alignment horizontal="center" vertical="top"/>
    </xf>
    <xf numFmtId="0" fontId="0" fillId="0" borderId="0" xfId="0"/>
    <xf numFmtId="3" fontId="14" fillId="2" borderId="23" xfId="0" applyNumberFormat="1" applyFont="1" applyFill="1" applyBorder="1" applyAlignment="1">
      <alignment horizontal="right" vertical="center"/>
    </xf>
    <xf numFmtId="0" fontId="7" fillId="0" borderId="24" xfId="0" applyFont="1" applyBorder="1"/>
    <xf numFmtId="0" fontId="14" fillId="2" borderId="20" xfId="0" applyFont="1" applyFill="1" applyBorder="1" applyAlignment="1">
      <alignment horizontal="left" vertical="center"/>
    </xf>
    <xf numFmtId="0" fontId="7" fillId="0" borderId="21" xfId="0" applyFont="1" applyBorder="1"/>
    <xf numFmtId="0" fontId="7" fillId="0" borderId="22" xfId="0" applyFont="1" applyBorder="1"/>
    <xf numFmtId="0" fontId="12" fillId="2" borderId="12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8" fillId="0" borderId="3" xfId="0" applyFont="1" applyBorder="1" applyAlignment="1">
      <alignment horizontal="center" vertical="center"/>
    </xf>
    <xf numFmtId="0" fontId="7" fillId="0" borderId="11" xfId="0" applyFont="1" applyBorder="1"/>
    <xf numFmtId="0" fontId="18" fillId="0" borderId="1" xfId="0" applyFont="1" applyBorder="1" applyAlignment="1">
      <alignment horizontal="center" vertical="center"/>
    </xf>
    <xf numFmtId="0" fontId="7" fillId="0" borderId="10" xfId="0" applyFont="1" applyBorder="1"/>
    <xf numFmtId="0" fontId="1" fillId="0" borderId="2" xfId="0" applyFont="1" applyBorder="1" applyAlignment="1">
      <alignment horizontal="center" vertical="center"/>
    </xf>
    <xf numFmtId="0" fontId="7" fillId="0" borderId="9" xfId="0" applyFont="1" applyBorder="1"/>
    <xf numFmtId="0" fontId="22" fillId="0" borderId="1" xfId="0" applyFont="1" applyBorder="1" applyAlignment="1">
      <alignment horizontal="center" vertical="center"/>
    </xf>
    <xf numFmtId="0" fontId="7" fillId="0" borderId="3" xfId="0" applyFont="1" applyBorder="1"/>
    <xf numFmtId="0" fontId="21" fillId="2" borderId="1" xfId="0" applyFont="1" applyFill="1" applyBorder="1" applyAlignment="1">
      <alignment horizontal="center" vertical="center"/>
    </xf>
    <xf numFmtId="0" fontId="7" fillId="0" borderId="2" xfId="0" applyFont="1" applyBorder="1"/>
    <xf numFmtId="0" fontId="2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164" fontId="20" fillId="2" borderId="6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center" vertical="top"/>
    </xf>
    <xf numFmtId="164" fontId="18" fillId="0" borderId="25" xfId="0" applyNumberFormat="1" applyFont="1" applyBorder="1" applyAlignment="1">
      <alignment horizontal="center" vertical="center"/>
    </xf>
    <xf numFmtId="0" fontId="7" fillId="0" borderId="26" xfId="0" applyFont="1" applyBorder="1"/>
    <xf numFmtId="0" fontId="7" fillId="0" borderId="27" xfId="0" applyFont="1" applyBorder="1"/>
    <xf numFmtId="0" fontId="11" fillId="0" borderId="0" xfId="0" applyFont="1" applyAlignment="1">
      <alignment horizontal="left" vertical="top" wrapText="1"/>
    </xf>
    <xf numFmtId="0" fontId="11" fillId="4" borderId="2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304800</xdr:colOff>
      <xdr:row>13</xdr:row>
      <xdr:rowOff>66675</xdr:rowOff>
    </xdr:from>
    <xdr:ext cx="3286125" cy="485775"/>
    <xdr:grpSp>
      <xdr:nvGrpSpPr>
        <xdr:cNvPr id="2" name="GroupShape 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70560" y="2497455"/>
          <a:ext cx="3286125" cy="485775"/>
          <a:chOff x="914400" y="1657350"/>
          <a:chExt cx="3200400" cy="476250"/>
        </a:xfrm>
      </xdr:grpSpPr>
      <xdr:pic>
        <xdr:nvPicPr>
          <xdr:cNvPr id="5470" name="Picture 5470">
            <a:extLst>
              <a:ext uri="{FF2B5EF4-FFF2-40B4-BE49-F238E27FC236}">
                <a16:creationId xmlns:a16="http://schemas.microsoft.com/office/drawing/2014/main" id="{00000000-0008-0000-0000-00005E150000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>
          <a:xfrm>
            <a:off x="914400" y="1657350"/>
            <a:ext cx="3200400" cy="476250"/>
          </a:xfrm>
          <a:prstGeom prst="rect">
            <a:avLst/>
          </a:prstGeom>
          <a:ln w="1" cap="flat" cmpd="sng" algn="ctr">
            <a:noFill/>
            <a:miter lim="800000"/>
            <a:headEnd/>
            <a:tailEnd/>
          </a:ln>
        </xdr:spPr>
      </xdr:pic>
      <xdr:sp macro="" textlink="">
        <xdr:nvSpPr>
          <xdr:cNvPr id="5471" name="Shape 5471">
            <a:extLst>
              <a:ext uri="{FF2B5EF4-FFF2-40B4-BE49-F238E27FC236}">
                <a16:creationId xmlns:a16="http://schemas.microsoft.com/office/drawing/2014/main" id="{00000000-0008-0000-0000-00005F150000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 w="25400" cap="flat" cmpd="sng" algn="ctr">
            <a:solidFill>
              <a:srgbClr val="FF0000"/>
            </a:solidFill>
            <a:miter lim="800000"/>
            <a:headEnd/>
            <a:tailEnd/>
          </a:ln>
        </xdr:spPr>
      </xdr:sp>
    </xdr:grpSp>
    <xdr:clientData fLocksWithSheet="0"/>
  </xdr:oneCellAnchor>
  <xdr:oneCellAnchor>
    <xdr:from>
      <xdr:col>4</xdr:col>
      <xdr:colOff>476250</xdr:colOff>
      <xdr:row>32</xdr:row>
      <xdr:rowOff>0</xdr:rowOff>
    </xdr:from>
    <xdr:ext cx="295275" cy="323850"/>
    <xdr:sp macro="" textlink="">
      <xdr:nvSpPr>
        <xdr:cNvPr id="5469" name="Shape 5469">
          <a:extLst>
            <a:ext uri="{FF2B5EF4-FFF2-40B4-BE49-F238E27FC236}">
              <a16:creationId xmlns:a16="http://schemas.microsoft.com/office/drawing/2014/main" id="{00000000-0008-0000-0000-00005D150000}"/>
            </a:ext>
          </a:extLst>
        </xdr:cNvPr>
        <xdr:cNvSpPr/>
      </xdr:nvSpPr>
      <xdr:spPr>
        <a:xfrm rot="5400000">
          <a:off x="0" y="0"/>
          <a:ext cx="1" cy="1"/>
        </a:xfrm>
        <a:prstGeom prst="straightConnector1">
          <a:avLst/>
        </a:prstGeom>
        <a:noFill/>
        <a:ln cap="flat" cmpd="sng" algn="ctr">
          <a:solidFill>
            <a:srgbClr val="FF0000"/>
          </a:solidFill>
          <a:miter lim="800000"/>
          <a:headEnd/>
          <a:tailEnd type="triangle" w="med" len="med"/>
        </a:ln>
      </xdr:spPr>
    </xdr:sp>
    <xdr:clientData fLocksWithSheet="0"/>
  </xdr:oneCellAnchor>
  <xdr:oneCellAnchor>
    <xdr:from>
      <xdr:col>2</xdr:col>
      <xdr:colOff>276225</xdr:colOff>
      <xdr:row>21</xdr:row>
      <xdr:rowOff>9525</xdr:rowOff>
    </xdr:from>
    <xdr:ext cx="4791075" cy="9620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28575</xdr:colOff>
      <xdr:row>2</xdr:row>
      <xdr:rowOff>38100</xdr:rowOff>
    </xdr:from>
    <xdr:ext cx="609600" cy="609600"/>
    <xdr:pic>
      <xdr:nvPicPr>
        <xdr:cNvPr id="4" name="image2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276225</xdr:colOff>
      <xdr:row>29</xdr:row>
      <xdr:rowOff>47625</xdr:rowOff>
    </xdr:from>
    <xdr:ext cx="1552575" cy="971550"/>
    <xdr:pic>
      <xdr:nvPicPr>
        <xdr:cNvPr id="5" name="image3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190500</xdr:rowOff>
    </xdr:from>
    <xdr:ext cx="1123950" cy="514350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114300</xdr:colOff>
      <xdr:row>24</xdr:row>
      <xdr:rowOff>114300</xdr:rowOff>
    </xdr:from>
    <xdr:ext cx="1752600" cy="800100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14400" cy="904875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"/>
  <sheetViews>
    <sheetView showGridLines="0" workbookViewId="0"/>
  </sheetViews>
  <sheetFormatPr defaultColWidth="14.44140625" defaultRowHeight="15" customHeight="1"/>
  <cols>
    <col min="1" max="2" width="2.6640625" customWidth="1"/>
    <col min="3" max="3" width="10.6640625" customWidth="1"/>
    <col min="4" max="16" width="9.109375" customWidth="1"/>
    <col min="17" max="18" width="2.6640625" customWidth="1"/>
  </cols>
  <sheetData>
    <row r="1" spans="1:18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 t="s">
        <v>0</v>
      </c>
    </row>
    <row r="2" spans="1:18" ht="12.75" customHeight="1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 t="s">
        <v>1</v>
      </c>
      <c r="R2" s="1"/>
    </row>
    <row r="3" spans="1:18" ht="33.75" customHeight="1">
      <c r="A3" s="5"/>
      <c r="B3" s="6"/>
      <c r="C3" s="5"/>
      <c r="D3" s="7" t="s">
        <v>2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8"/>
      <c r="R3" s="5"/>
    </row>
    <row r="4" spans="1:18" ht="14.25" customHeight="1">
      <c r="A4" s="5"/>
      <c r="B4" s="6"/>
      <c r="C4" s="5"/>
      <c r="D4" s="9" t="s">
        <v>3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8"/>
      <c r="R4" s="5"/>
    </row>
    <row r="5" spans="1:18" ht="12.75" customHeight="1">
      <c r="A5" s="1"/>
      <c r="B5" s="10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1"/>
      <c r="R5" s="1"/>
    </row>
    <row r="6" spans="1:18" ht="18" customHeight="1">
      <c r="A6" s="1"/>
      <c r="B6" s="10"/>
      <c r="C6" s="91" t="s">
        <v>4</v>
      </c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3"/>
      <c r="Q6" s="11"/>
      <c r="R6" s="1"/>
    </row>
    <row r="7" spans="1:18" ht="12.75" customHeight="1">
      <c r="A7" s="1"/>
      <c r="B7" s="10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1"/>
      <c r="R7" s="1"/>
    </row>
    <row r="8" spans="1:18" ht="12.75" customHeight="1">
      <c r="A8" s="1"/>
      <c r="B8" s="10"/>
      <c r="C8" s="12" t="s">
        <v>5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1"/>
      <c r="R8" s="1"/>
    </row>
    <row r="9" spans="1:18" ht="12.75" customHeight="1">
      <c r="A9" s="1"/>
      <c r="B9" s="10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1"/>
      <c r="R9" s="1"/>
    </row>
    <row r="10" spans="1:18" ht="12.75" customHeight="1">
      <c r="A10" s="13"/>
      <c r="B10" s="14"/>
      <c r="C10" s="15" t="s">
        <v>6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6"/>
      <c r="R10" s="13"/>
    </row>
    <row r="11" spans="1:18" ht="12.75" customHeight="1">
      <c r="A11" s="13"/>
      <c r="B11" s="14"/>
      <c r="C11" s="15" t="s">
        <v>7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6"/>
      <c r="R11" s="13"/>
    </row>
    <row r="12" spans="1:18" ht="12.75" customHeight="1">
      <c r="A12" s="13"/>
      <c r="B12" s="14"/>
      <c r="C12" s="15" t="s">
        <v>8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6"/>
      <c r="R12" s="13"/>
    </row>
    <row r="13" spans="1:18" ht="12.75" customHeight="1">
      <c r="A13" s="13"/>
      <c r="B13" s="14"/>
      <c r="C13" s="15" t="s">
        <v>9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6"/>
      <c r="R13" s="13"/>
    </row>
    <row r="14" spans="1:18" ht="12.75" customHeight="1">
      <c r="A14" s="1"/>
      <c r="B14" s="10"/>
      <c r="C14" s="1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1"/>
      <c r="R14" s="1"/>
    </row>
    <row r="15" spans="1:18" ht="12.75" customHeight="1">
      <c r="A15" s="1"/>
      <c r="B15" s="10"/>
      <c r="C15" s="17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1"/>
      <c r="R15" s="1"/>
    </row>
    <row r="16" spans="1:18" ht="12.75" customHeight="1">
      <c r="A16" s="1"/>
      <c r="B16" s="10"/>
      <c r="C16" s="17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1"/>
      <c r="R16" s="1"/>
    </row>
    <row r="17" spans="1:18" ht="12.75" customHeight="1">
      <c r="A17" s="1"/>
      <c r="B17" s="10"/>
      <c r="C17" s="17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1"/>
      <c r="R17" s="1"/>
    </row>
    <row r="18" spans="1:18" ht="12.75" customHeight="1">
      <c r="A18" s="1"/>
      <c r="B18" s="10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1"/>
      <c r="R18" s="1"/>
    </row>
    <row r="19" spans="1:18" ht="12.75" customHeight="1">
      <c r="A19" s="1"/>
      <c r="B19" s="10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1"/>
      <c r="R19" s="1"/>
    </row>
    <row r="20" spans="1:18" ht="12.75" customHeight="1">
      <c r="A20" s="1"/>
      <c r="B20" s="10"/>
      <c r="C20" s="19" t="s">
        <v>10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1"/>
      <c r="R20" s="1"/>
    </row>
    <row r="21" spans="1:18" ht="12.75" customHeight="1">
      <c r="A21" s="1"/>
      <c r="B21" s="10"/>
      <c r="C21" s="19" t="s">
        <v>11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1"/>
      <c r="R21" s="1"/>
    </row>
    <row r="22" spans="1:18" ht="12.75" customHeight="1">
      <c r="A22" s="1"/>
      <c r="B22" s="10"/>
      <c r="C22" s="19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1"/>
      <c r="R22" s="1"/>
    </row>
    <row r="23" spans="1:18" ht="12.75" customHeight="1">
      <c r="A23" s="1"/>
      <c r="B23" s="10"/>
      <c r="C23" s="19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1"/>
      <c r="R23" s="1"/>
    </row>
    <row r="24" spans="1:18" ht="12.75" customHeight="1">
      <c r="A24" s="1"/>
      <c r="B24" s="10"/>
      <c r="C24" s="19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1"/>
      <c r="R24" s="1"/>
    </row>
    <row r="25" spans="1:18" ht="12.75" customHeight="1">
      <c r="A25" s="1"/>
      <c r="B25" s="10"/>
      <c r="C25" s="19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1"/>
      <c r="R25" s="1"/>
    </row>
    <row r="26" spans="1:18" ht="12.75" customHeight="1">
      <c r="A26" s="1"/>
      <c r="B26" s="10"/>
      <c r="C26" s="19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1"/>
      <c r="R26" s="1"/>
    </row>
    <row r="27" spans="1:18" ht="12.75" customHeight="1">
      <c r="A27" s="1"/>
      <c r="B27" s="10"/>
      <c r="C27" s="19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1"/>
      <c r="R27" s="1"/>
    </row>
    <row r="28" spans="1:18" ht="12.75" customHeight="1">
      <c r="A28" s="1"/>
      <c r="B28" s="10"/>
      <c r="C28" s="19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1"/>
      <c r="R28" s="1"/>
    </row>
    <row r="29" spans="1:18" ht="12.75" customHeight="1">
      <c r="A29" s="1"/>
      <c r="B29" s="10"/>
      <c r="C29" s="19" t="s">
        <v>12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1"/>
      <c r="R29" s="1"/>
    </row>
    <row r="30" spans="1:18" ht="12.75" customHeight="1">
      <c r="A30" s="1"/>
      <c r="B30" s="10"/>
      <c r="C30" s="19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1"/>
      <c r="R30" s="1"/>
    </row>
    <row r="31" spans="1:18" ht="12.75" customHeight="1">
      <c r="A31" s="1"/>
      <c r="B31" s="10"/>
      <c r="C31" s="19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1"/>
      <c r="R31" s="1"/>
    </row>
    <row r="32" spans="1:18" ht="12.75" customHeight="1">
      <c r="A32" s="1"/>
      <c r="B32" s="10"/>
      <c r="C32" s="19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1"/>
      <c r="R32" s="1"/>
    </row>
    <row r="33" spans="1:18" ht="12.75" customHeight="1">
      <c r="A33" s="1"/>
      <c r="B33" s="10"/>
      <c r="C33" s="19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1"/>
      <c r="R33" s="1"/>
    </row>
    <row r="34" spans="1:18" ht="12.75" customHeight="1">
      <c r="A34" s="1"/>
      <c r="B34" s="10"/>
      <c r="C34" s="19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1"/>
      <c r="R34" s="1"/>
    </row>
    <row r="35" spans="1:18" ht="12.75" customHeight="1">
      <c r="A35" s="1"/>
      <c r="B35" s="10"/>
      <c r="C35" s="19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1"/>
      <c r="R35" s="1"/>
    </row>
    <row r="36" spans="1:18" ht="12.75" customHeight="1">
      <c r="A36" s="1"/>
      <c r="B36" s="10"/>
      <c r="C36" s="19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1"/>
      <c r="R36" s="1"/>
    </row>
    <row r="37" spans="1:18" ht="12.75" customHeight="1">
      <c r="A37" s="1"/>
      <c r="B37" s="10"/>
      <c r="C37" s="19" t="s">
        <v>13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1"/>
      <c r="R37" s="1"/>
    </row>
    <row r="38" spans="1:18" ht="12.75" customHeight="1">
      <c r="A38" s="1"/>
      <c r="B38" s="10"/>
      <c r="C38" s="19" t="s">
        <v>14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1"/>
      <c r="R38" s="1"/>
    </row>
    <row r="39" spans="1:18" ht="12.75" customHeight="1">
      <c r="A39" s="1"/>
      <c r="B39" s="10"/>
      <c r="C39" s="19" t="s">
        <v>15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1"/>
      <c r="R39" s="1"/>
    </row>
    <row r="40" spans="1:18" ht="12.75" customHeight="1">
      <c r="A40" s="1"/>
      <c r="B40" s="10"/>
      <c r="C40" s="19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1"/>
      <c r="R40" s="1"/>
    </row>
    <row r="41" spans="1:18" ht="12.75" customHeight="1">
      <c r="A41" s="1"/>
      <c r="B41" s="10"/>
      <c r="C41" s="15" t="s">
        <v>16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1"/>
      <c r="R41" s="1"/>
    </row>
    <row r="42" spans="1:18" ht="12.75" customHeight="1">
      <c r="A42" s="1"/>
      <c r="B42" s="20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21"/>
      <c r="R42" s="1"/>
    </row>
    <row r="43" spans="1:18" ht="12.75" customHeight="1">
      <c r="A43" s="1" t="s">
        <v>0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</sheetData>
  <mergeCells count="1">
    <mergeCell ref="C6:P6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Q100"/>
  <sheetViews>
    <sheetView showGridLines="0" tabSelected="1" zoomScale="90" zoomScaleNormal="90" workbookViewId="0">
      <selection activeCell="L29" sqref="L29:M29"/>
    </sheetView>
  </sheetViews>
  <sheetFormatPr defaultColWidth="14.44140625" defaultRowHeight="15" customHeight="1" outlineLevelRow="1" outlineLevelCol="1"/>
  <cols>
    <col min="1" max="1" width="3.88671875" customWidth="1"/>
    <col min="2" max="2" width="2.33203125" customWidth="1"/>
    <col min="3" max="4" width="3.88671875" customWidth="1"/>
    <col min="5" max="5" width="2.33203125" customWidth="1"/>
    <col min="6" max="7" width="3.88671875" customWidth="1"/>
    <col min="8" max="8" width="2.33203125" customWidth="1"/>
    <col min="9" max="10" width="3.88671875" customWidth="1"/>
    <col min="11" max="11" width="2.33203125" customWidth="1"/>
    <col min="12" max="13" width="3.88671875" customWidth="1"/>
    <col min="14" max="14" width="2.33203125" customWidth="1"/>
    <col min="15" max="16" width="3.88671875" customWidth="1"/>
    <col min="17" max="17" width="2.33203125" customWidth="1"/>
    <col min="18" max="19" width="3.88671875" customWidth="1"/>
    <col min="20" max="20" width="2.33203125" customWidth="1"/>
    <col min="21" max="22" width="3.88671875" customWidth="1"/>
    <col min="23" max="23" width="2.33203125" customWidth="1"/>
    <col min="24" max="25" width="3.88671875" customWidth="1"/>
    <col min="26" max="26" width="2.33203125" customWidth="1"/>
    <col min="27" max="28" width="3.88671875" customWidth="1"/>
    <col min="29" max="29" width="2.33203125" customWidth="1"/>
    <col min="30" max="31" width="3.88671875" customWidth="1"/>
    <col min="32" max="32" width="2.33203125" customWidth="1"/>
    <col min="33" max="34" width="3.88671875" customWidth="1"/>
    <col min="35" max="35" width="2.33203125" customWidth="1"/>
    <col min="36" max="37" width="3.88671875" customWidth="1"/>
    <col min="38" max="38" width="2.33203125" customWidth="1"/>
    <col min="39" max="40" width="3.88671875" customWidth="1"/>
    <col min="41" max="41" width="2.33203125" customWidth="1"/>
    <col min="42" max="43" width="3.88671875" customWidth="1"/>
    <col min="44" max="44" width="2.33203125" customWidth="1"/>
    <col min="45" max="46" width="3.88671875" customWidth="1"/>
    <col min="47" max="47" width="2.33203125" customWidth="1"/>
    <col min="48" max="49" width="3.88671875" customWidth="1"/>
    <col min="50" max="50" width="2.33203125" customWidth="1"/>
    <col min="51" max="52" width="3.88671875" customWidth="1"/>
    <col min="53" max="53" width="2.33203125" customWidth="1"/>
    <col min="54" max="54" width="3.88671875" customWidth="1"/>
    <col min="55" max="120" width="4.6640625" hidden="1" customWidth="1" outlineLevel="1"/>
    <col min="121" max="121" width="14.44140625" collapsed="1"/>
  </cols>
  <sheetData>
    <row r="1" spans="1:120" ht="33.75" customHeight="1">
      <c r="A1" s="22"/>
      <c r="B1" s="23"/>
      <c r="C1" s="23"/>
      <c r="D1" s="23"/>
      <c r="E1" s="23"/>
      <c r="F1" s="23"/>
      <c r="G1" s="23"/>
      <c r="H1" s="23"/>
      <c r="I1" s="23"/>
      <c r="J1" s="117" t="s">
        <v>2</v>
      </c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24"/>
      <c r="AU1" s="104" t="s">
        <v>17</v>
      </c>
      <c r="AV1" s="95"/>
      <c r="AW1" s="96"/>
      <c r="AX1" s="24"/>
      <c r="AY1" s="104">
        <v>2025</v>
      </c>
      <c r="AZ1" s="95"/>
      <c r="BA1" s="96"/>
      <c r="BB1" s="23"/>
      <c r="BC1" s="25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</row>
    <row r="2" spans="1:120" ht="12.75" customHeight="1">
      <c r="A2" s="27"/>
      <c r="B2" s="28"/>
      <c r="C2" s="28"/>
      <c r="D2" s="28"/>
      <c r="E2" s="28"/>
      <c r="F2" s="28"/>
      <c r="G2" s="28"/>
      <c r="H2" s="28"/>
      <c r="I2" s="28"/>
      <c r="J2" s="118" t="s">
        <v>18</v>
      </c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29"/>
      <c r="AU2" s="105" t="s">
        <v>19</v>
      </c>
      <c r="AV2" s="98"/>
      <c r="AW2" s="98"/>
      <c r="AX2" s="29"/>
      <c r="AY2" s="105" t="s">
        <v>20</v>
      </c>
      <c r="AZ2" s="98"/>
      <c r="BA2" s="98"/>
      <c r="BB2" s="31"/>
      <c r="BC2" s="25"/>
      <c r="BD2" s="119" t="str">
        <f>"Resumo "&amp;E5</f>
        <v>Resumo 1ª RODADA</v>
      </c>
      <c r="BE2" s="98"/>
      <c r="BF2" s="98"/>
      <c r="BG2" s="98"/>
      <c r="BH2" s="98"/>
      <c r="BI2" s="98"/>
      <c r="BJ2" s="98"/>
      <c r="BK2" s="98"/>
      <c r="BL2" s="98"/>
      <c r="BM2" s="98"/>
      <c r="BN2" s="26"/>
      <c r="BO2" s="119" t="str">
        <f>"Resumo "&amp;N5</f>
        <v>Resumo 2ª RODADA</v>
      </c>
      <c r="BP2" s="98"/>
      <c r="BQ2" s="98"/>
      <c r="BR2" s="98"/>
      <c r="BS2" s="98"/>
      <c r="BT2" s="98"/>
      <c r="BU2" s="98"/>
      <c r="BV2" s="98"/>
      <c r="BW2" s="98"/>
      <c r="BX2" s="98"/>
      <c r="BY2" s="26"/>
      <c r="BZ2" s="119" t="str">
        <f>"Resumo "&amp;W5</f>
        <v>Resumo 3ª RODADA</v>
      </c>
      <c r="CA2" s="98"/>
      <c r="CB2" s="98"/>
      <c r="CC2" s="98"/>
      <c r="CD2" s="98"/>
      <c r="CE2" s="98"/>
      <c r="CF2" s="98"/>
      <c r="CG2" s="98"/>
      <c r="CH2" s="98"/>
      <c r="CI2" s="98"/>
      <c r="CJ2" s="26"/>
      <c r="CK2" s="119" t="str">
        <f>"Resumo "&amp;AF5</f>
        <v>Resumo 4ª RODADA</v>
      </c>
      <c r="CL2" s="98"/>
      <c r="CM2" s="98"/>
      <c r="CN2" s="98"/>
      <c r="CO2" s="98"/>
      <c r="CP2" s="98"/>
      <c r="CQ2" s="98"/>
      <c r="CR2" s="98"/>
      <c r="CS2" s="98"/>
      <c r="CT2" s="98"/>
      <c r="CU2" s="26"/>
      <c r="CV2" s="119" t="str">
        <f>"Resumo "&amp;AO5</f>
        <v>Resumo 5ª RODADA</v>
      </c>
      <c r="CW2" s="98"/>
      <c r="CX2" s="98"/>
      <c r="CY2" s="98"/>
      <c r="CZ2" s="98"/>
      <c r="DA2" s="98"/>
      <c r="DB2" s="98"/>
      <c r="DC2" s="98"/>
      <c r="DD2" s="98"/>
      <c r="DE2" s="98"/>
      <c r="DF2" s="26"/>
      <c r="DG2" s="119" t="str">
        <f>"Resumo "&amp;AX5</f>
        <v>Resumo 6ª RODADA</v>
      </c>
      <c r="DH2" s="98"/>
      <c r="DI2" s="98"/>
      <c r="DJ2" s="98"/>
      <c r="DK2" s="98"/>
      <c r="DL2" s="98"/>
      <c r="DM2" s="98"/>
      <c r="DN2" s="98"/>
      <c r="DO2" s="98"/>
      <c r="DP2" s="98"/>
    </row>
    <row r="3" spans="1:120" ht="12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5"/>
      <c r="BD3" s="32" t="s">
        <v>21</v>
      </c>
      <c r="BE3" s="32" t="s">
        <v>22</v>
      </c>
      <c r="BF3" s="32" t="s">
        <v>23</v>
      </c>
      <c r="BG3" s="32" t="s">
        <v>24</v>
      </c>
      <c r="BH3" s="32" t="s">
        <v>25</v>
      </c>
      <c r="BI3" s="33" t="s">
        <v>26</v>
      </c>
      <c r="BJ3" s="33" t="s">
        <v>27</v>
      </c>
      <c r="BK3" s="33" t="s">
        <v>28</v>
      </c>
      <c r="BL3" s="33" t="s">
        <v>29</v>
      </c>
      <c r="BM3" s="33" t="s">
        <v>30</v>
      </c>
      <c r="BN3" s="26"/>
      <c r="BO3" s="32" t="s">
        <v>21</v>
      </c>
      <c r="BP3" s="32" t="s">
        <v>22</v>
      </c>
      <c r="BQ3" s="32" t="s">
        <v>23</v>
      </c>
      <c r="BR3" s="32" t="s">
        <v>24</v>
      </c>
      <c r="BS3" s="32" t="s">
        <v>25</v>
      </c>
      <c r="BT3" s="33" t="s">
        <v>26</v>
      </c>
      <c r="BU3" s="33" t="s">
        <v>27</v>
      </c>
      <c r="BV3" s="33" t="s">
        <v>28</v>
      </c>
      <c r="BW3" s="33" t="s">
        <v>29</v>
      </c>
      <c r="BX3" s="33" t="s">
        <v>30</v>
      </c>
      <c r="BY3" s="26"/>
      <c r="BZ3" s="32" t="s">
        <v>21</v>
      </c>
      <c r="CA3" s="32" t="s">
        <v>22</v>
      </c>
      <c r="CB3" s="32" t="s">
        <v>23</v>
      </c>
      <c r="CC3" s="32" t="s">
        <v>24</v>
      </c>
      <c r="CD3" s="32" t="s">
        <v>25</v>
      </c>
      <c r="CE3" s="33" t="s">
        <v>26</v>
      </c>
      <c r="CF3" s="33" t="s">
        <v>27</v>
      </c>
      <c r="CG3" s="33" t="s">
        <v>28</v>
      </c>
      <c r="CH3" s="33" t="s">
        <v>29</v>
      </c>
      <c r="CI3" s="33" t="s">
        <v>30</v>
      </c>
      <c r="CJ3" s="26"/>
      <c r="CK3" s="32" t="s">
        <v>21</v>
      </c>
      <c r="CL3" s="32" t="s">
        <v>22</v>
      </c>
      <c r="CM3" s="32" t="s">
        <v>23</v>
      </c>
      <c r="CN3" s="32" t="s">
        <v>24</v>
      </c>
      <c r="CO3" s="32" t="s">
        <v>25</v>
      </c>
      <c r="CP3" s="33" t="s">
        <v>26</v>
      </c>
      <c r="CQ3" s="33" t="s">
        <v>27</v>
      </c>
      <c r="CR3" s="33" t="s">
        <v>28</v>
      </c>
      <c r="CS3" s="33" t="s">
        <v>29</v>
      </c>
      <c r="CT3" s="33" t="s">
        <v>30</v>
      </c>
      <c r="CU3" s="26"/>
      <c r="CV3" s="32" t="s">
        <v>21</v>
      </c>
      <c r="CW3" s="32" t="s">
        <v>22</v>
      </c>
      <c r="CX3" s="32" t="s">
        <v>23</v>
      </c>
      <c r="CY3" s="32" t="s">
        <v>24</v>
      </c>
      <c r="CZ3" s="32" t="s">
        <v>25</v>
      </c>
      <c r="DA3" s="33" t="s">
        <v>26</v>
      </c>
      <c r="DB3" s="33" t="s">
        <v>27</v>
      </c>
      <c r="DC3" s="33" t="s">
        <v>28</v>
      </c>
      <c r="DD3" s="33" t="s">
        <v>29</v>
      </c>
      <c r="DE3" s="33" t="s">
        <v>30</v>
      </c>
      <c r="DF3" s="26"/>
      <c r="DG3" s="32" t="s">
        <v>21</v>
      </c>
      <c r="DH3" s="32" t="s">
        <v>22</v>
      </c>
      <c r="DI3" s="32" t="s">
        <v>23</v>
      </c>
      <c r="DJ3" s="32" t="s">
        <v>24</v>
      </c>
      <c r="DK3" s="32" t="s">
        <v>25</v>
      </c>
      <c r="DL3" s="33" t="s">
        <v>26</v>
      </c>
      <c r="DM3" s="33" t="s">
        <v>27</v>
      </c>
      <c r="DN3" s="33" t="s">
        <v>28</v>
      </c>
      <c r="DO3" s="33" t="s">
        <v>29</v>
      </c>
      <c r="DP3" s="33" t="s">
        <v>30</v>
      </c>
    </row>
    <row r="4" spans="1:120" ht="16.5" customHeight="1">
      <c r="A4" s="34"/>
      <c r="B4" s="35"/>
      <c r="C4" s="35"/>
      <c r="D4" s="35"/>
      <c r="E4" s="35"/>
      <c r="F4" s="35"/>
      <c r="G4" s="108">
        <f>A5</f>
        <v>4</v>
      </c>
      <c r="H4" s="110" t="s">
        <v>0</v>
      </c>
      <c r="I4" s="106">
        <f>C5</f>
        <v>8</v>
      </c>
      <c r="J4" s="34"/>
      <c r="K4" s="35"/>
      <c r="L4" s="35"/>
      <c r="M4" s="35"/>
      <c r="N4" s="35"/>
      <c r="O4" s="35"/>
      <c r="P4" s="108">
        <f>J5+G4</f>
        <v>7</v>
      </c>
      <c r="Q4" s="110" t="s">
        <v>0</v>
      </c>
      <c r="R4" s="106">
        <f>L5+I4</f>
        <v>17</v>
      </c>
      <c r="S4" s="34"/>
      <c r="T4" s="35"/>
      <c r="U4" s="35"/>
      <c r="V4" s="35"/>
      <c r="W4" s="35"/>
      <c r="X4" s="35"/>
      <c r="Y4" s="108">
        <f>S5+P4</f>
        <v>7</v>
      </c>
      <c r="Z4" s="110" t="s">
        <v>0</v>
      </c>
      <c r="AA4" s="106">
        <f>U5+R4</f>
        <v>29</v>
      </c>
      <c r="AB4" s="34"/>
      <c r="AC4" s="35"/>
      <c r="AD4" s="35"/>
      <c r="AE4" s="35"/>
      <c r="AF4" s="35"/>
      <c r="AG4" s="35"/>
      <c r="AH4" s="108">
        <f>AB5+Y4</f>
        <v>16</v>
      </c>
      <c r="AI4" s="110" t="s">
        <v>0</v>
      </c>
      <c r="AJ4" s="106">
        <f>AD5+AA4</f>
        <v>32</v>
      </c>
      <c r="AK4" s="34"/>
      <c r="AL4" s="35"/>
      <c r="AM4" s="35"/>
      <c r="AN4" s="35"/>
      <c r="AO4" s="35"/>
      <c r="AP4" s="35"/>
      <c r="AQ4" s="108">
        <f>AK5+AH4</f>
        <v>20</v>
      </c>
      <c r="AR4" s="110" t="s">
        <v>0</v>
      </c>
      <c r="AS4" s="106">
        <f>AM5+AJ4</f>
        <v>40</v>
      </c>
      <c r="AT4" s="34"/>
      <c r="AU4" s="35"/>
      <c r="AV4" s="35"/>
      <c r="AW4" s="35"/>
      <c r="AX4" s="35"/>
      <c r="AY4" s="35"/>
      <c r="AZ4" s="108">
        <f>AT5+AQ4</f>
        <v>27</v>
      </c>
      <c r="BA4" s="110" t="s">
        <v>0</v>
      </c>
      <c r="BB4" s="106">
        <f>AV5+AS4</f>
        <v>45</v>
      </c>
      <c r="BC4" s="25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</row>
    <row r="5" spans="1:120" ht="12" customHeight="1">
      <c r="A5" s="108">
        <f>BD6+BE6</f>
        <v>4</v>
      </c>
      <c r="B5" s="110" t="s">
        <v>0</v>
      </c>
      <c r="C5" s="106">
        <f>BF6+BE6</f>
        <v>8</v>
      </c>
      <c r="D5" s="31"/>
      <c r="E5" s="30" t="s">
        <v>31</v>
      </c>
      <c r="F5" s="31"/>
      <c r="G5" s="109"/>
      <c r="H5" s="111"/>
      <c r="I5" s="107"/>
      <c r="J5" s="108">
        <f>BO6+BP6</f>
        <v>3</v>
      </c>
      <c r="K5" s="110" t="s">
        <v>0</v>
      </c>
      <c r="L5" s="106">
        <f>BQ6+BP6</f>
        <v>9</v>
      </c>
      <c r="M5" s="31"/>
      <c r="N5" s="30" t="s">
        <v>32</v>
      </c>
      <c r="O5" s="31"/>
      <c r="P5" s="109"/>
      <c r="Q5" s="111"/>
      <c r="R5" s="107"/>
      <c r="S5" s="108">
        <f>BZ6+CA6</f>
        <v>0</v>
      </c>
      <c r="T5" s="110" t="s">
        <v>0</v>
      </c>
      <c r="U5" s="106">
        <f>CB6+CA6</f>
        <v>12</v>
      </c>
      <c r="V5" s="31"/>
      <c r="W5" s="30" t="s">
        <v>33</v>
      </c>
      <c r="X5" s="31"/>
      <c r="Y5" s="109"/>
      <c r="Z5" s="111"/>
      <c r="AA5" s="107"/>
      <c r="AB5" s="108">
        <f>CK6+CL6</f>
        <v>9</v>
      </c>
      <c r="AC5" s="110" t="s">
        <v>0</v>
      </c>
      <c r="AD5" s="106">
        <f>CM6+CL6</f>
        <v>3</v>
      </c>
      <c r="AE5" s="31"/>
      <c r="AF5" s="30" t="s">
        <v>34</v>
      </c>
      <c r="AG5" s="31"/>
      <c r="AH5" s="109"/>
      <c r="AI5" s="111"/>
      <c r="AJ5" s="107"/>
      <c r="AK5" s="108">
        <f>CV6+CW6</f>
        <v>4</v>
      </c>
      <c r="AL5" s="110" t="s">
        <v>0</v>
      </c>
      <c r="AM5" s="106">
        <f>CX6+CW6</f>
        <v>8</v>
      </c>
      <c r="AN5" s="31"/>
      <c r="AO5" s="30" t="s">
        <v>35</v>
      </c>
      <c r="AP5" s="31"/>
      <c r="AQ5" s="109"/>
      <c r="AR5" s="111"/>
      <c r="AS5" s="107"/>
      <c r="AT5" s="108">
        <f>DG6+DH6</f>
        <v>7</v>
      </c>
      <c r="AU5" s="110" t="s">
        <v>0</v>
      </c>
      <c r="AV5" s="106">
        <f>DI6+DH6</f>
        <v>5</v>
      </c>
      <c r="AW5" s="31"/>
      <c r="AX5" s="30" t="s">
        <v>36</v>
      </c>
      <c r="AY5" s="31"/>
      <c r="AZ5" s="109"/>
      <c r="BA5" s="111"/>
      <c r="BB5" s="107"/>
      <c r="BC5" s="25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</row>
    <row r="6" spans="1:120" ht="16.5" customHeight="1">
      <c r="A6" s="109"/>
      <c r="B6" s="111"/>
      <c r="C6" s="107"/>
      <c r="D6" s="36"/>
      <c r="E6" s="36"/>
      <c r="F6" s="36"/>
      <c r="G6" s="36"/>
      <c r="H6" s="36"/>
      <c r="I6" s="37"/>
      <c r="J6" s="109"/>
      <c r="K6" s="111"/>
      <c r="L6" s="107"/>
      <c r="M6" s="36"/>
      <c r="N6" s="36"/>
      <c r="O6" s="36"/>
      <c r="P6" s="36"/>
      <c r="Q6" s="36"/>
      <c r="R6" s="37"/>
      <c r="S6" s="109"/>
      <c r="T6" s="111"/>
      <c r="U6" s="107"/>
      <c r="V6" s="36"/>
      <c r="W6" s="36"/>
      <c r="X6" s="36"/>
      <c r="Y6" s="36"/>
      <c r="Z6" s="36"/>
      <c r="AA6" s="37"/>
      <c r="AB6" s="109"/>
      <c r="AC6" s="111"/>
      <c r="AD6" s="107"/>
      <c r="AE6" s="36"/>
      <c r="AF6" s="36"/>
      <c r="AG6" s="36"/>
      <c r="AH6" s="36"/>
      <c r="AI6" s="36"/>
      <c r="AJ6" s="37"/>
      <c r="AK6" s="109"/>
      <c r="AL6" s="111"/>
      <c r="AM6" s="107"/>
      <c r="AN6" s="36"/>
      <c r="AO6" s="36"/>
      <c r="AP6" s="36"/>
      <c r="AQ6" s="36"/>
      <c r="AR6" s="36"/>
      <c r="AS6" s="37"/>
      <c r="AT6" s="109"/>
      <c r="AU6" s="111"/>
      <c r="AV6" s="107"/>
      <c r="AW6" s="36"/>
      <c r="AX6" s="36"/>
      <c r="AY6" s="36"/>
      <c r="AZ6" s="36"/>
      <c r="BA6" s="36"/>
      <c r="BB6" s="37"/>
      <c r="BC6" s="25"/>
      <c r="BD6" s="38">
        <f>SUM(BD7:BD24)*2</f>
        <v>4</v>
      </c>
      <c r="BE6" s="38">
        <f>SUM(BE7:BE24)*1</f>
        <v>0</v>
      </c>
      <c r="BF6" s="38">
        <f>SUM(BF7:BF24)*2</f>
        <v>8</v>
      </c>
      <c r="BG6" s="38">
        <f t="shared" ref="BG6:BH6" si="0">SUM(BG7:BG24)</f>
        <v>13</v>
      </c>
      <c r="BH6" s="38">
        <f t="shared" si="0"/>
        <v>18</v>
      </c>
      <c r="BI6" s="38"/>
      <c r="BJ6" s="38"/>
      <c r="BK6" s="38"/>
      <c r="BL6" s="38"/>
      <c r="BM6" s="38"/>
      <c r="BN6" s="26"/>
      <c r="BO6" s="38">
        <f>SUM(BO7:BO24)*2</f>
        <v>0</v>
      </c>
      <c r="BP6" s="38">
        <f>SUM(BP7:BP24)*1</f>
        <v>3</v>
      </c>
      <c r="BQ6" s="38">
        <f>SUM(BQ7:BQ24)*2</f>
        <v>6</v>
      </c>
      <c r="BR6" s="38">
        <f t="shared" ref="BR6:BS6" si="1">SUM(BR7:BR24)</f>
        <v>15</v>
      </c>
      <c r="BS6" s="38">
        <f t="shared" si="1"/>
        <v>19</v>
      </c>
      <c r="BT6" s="38"/>
      <c r="BU6" s="38"/>
      <c r="BV6" s="38"/>
      <c r="BW6" s="38"/>
      <c r="BX6" s="38"/>
      <c r="BY6" s="26"/>
      <c r="BZ6" s="38">
        <f>SUM(BZ7:BZ24)*2</f>
        <v>0</v>
      </c>
      <c r="CA6" s="38">
        <f>SUM(CA7:CA24)*1</f>
        <v>0</v>
      </c>
      <c r="CB6" s="38">
        <f>SUM(CB7:CB24)*2</f>
        <v>12</v>
      </c>
      <c r="CC6" s="38">
        <f t="shared" ref="CC6:CD6" si="2">SUM(CC7:CC24)</f>
        <v>15</v>
      </c>
      <c r="CD6" s="38">
        <f t="shared" si="2"/>
        <v>24</v>
      </c>
      <c r="CE6" s="38"/>
      <c r="CF6" s="38"/>
      <c r="CG6" s="38"/>
      <c r="CH6" s="38"/>
      <c r="CI6" s="38"/>
      <c r="CJ6" s="26"/>
      <c r="CK6" s="38">
        <f>SUM(CK7:CK24)*2</f>
        <v>6</v>
      </c>
      <c r="CL6" s="38">
        <f>SUM(CL7:CL24)*1</f>
        <v>3</v>
      </c>
      <c r="CM6" s="38">
        <f>SUM(CM7:CM24)*2</f>
        <v>0</v>
      </c>
      <c r="CN6" s="38">
        <f t="shared" ref="CN6:CO6" si="3">SUM(CN7:CN24)</f>
        <v>23</v>
      </c>
      <c r="CO6" s="38">
        <f t="shared" si="3"/>
        <v>18</v>
      </c>
      <c r="CP6" s="38"/>
      <c r="CQ6" s="38"/>
      <c r="CR6" s="38"/>
      <c r="CS6" s="38"/>
      <c r="CT6" s="38"/>
      <c r="CU6" s="26"/>
      <c r="CV6" s="38">
        <f>SUM(CV7:CV24)*2</f>
        <v>4</v>
      </c>
      <c r="CW6" s="38">
        <f>SUM(CW7:CW24)*1</f>
        <v>0</v>
      </c>
      <c r="CX6" s="38">
        <f>SUM(CX7:CX24)*2</f>
        <v>8</v>
      </c>
      <c r="CY6" s="38">
        <f t="shared" ref="CY6:CZ6" si="4">SUM(CY7:CY24)</f>
        <v>19</v>
      </c>
      <c r="CZ6" s="38">
        <f t="shared" si="4"/>
        <v>21</v>
      </c>
      <c r="DA6" s="38"/>
      <c r="DB6" s="38"/>
      <c r="DC6" s="38"/>
      <c r="DD6" s="38"/>
      <c r="DE6" s="38"/>
      <c r="DF6" s="26"/>
      <c r="DG6" s="38">
        <f>SUM(DG7:DG24)*2</f>
        <v>6</v>
      </c>
      <c r="DH6" s="38">
        <f>SUM(DH7:DH24)*1</f>
        <v>1</v>
      </c>
      <c r="DI6" s="38">
        <f>SUM(DI7:DI24)*2</f>
        <v>4</v>
      </c>
      <c r="DJ6" s="38">
        <f t="shared" ref="DJ6:DK6" si="5">SUM(DJ7:DJ24)</f>
        <v>19</v>
      </c>
      <c r="DK6" s="38">
        <f t="shared" si="5"/>
        <v>16</v>
      </c>
      <c r="DL6" s="38"/>
      <c r="DM6" s="38"/>
      <c r="DN6" s="38"/>
      <c r="DO6" s="38"/>
      <c r="DP6" s="38"/>
    </row>
    <row r="7" spans="1:120" ht="16.5" customHeight="1">
      <c r="A7" s="39">
        <v>1</v>
      </c>
      <c r="B7" s="25" t="s">
        <v>0</v>
      </c>
      <c r="C7" s="40">
        <f>C10+1</f>
        <v>6</v>
      </c>
      <c r="D7" s="41"/>
      <c r="E7" s="41"/>
      <c r="F7" s="41"/>
      <c r="G7" s="41"/>
      <c r="H7" s="42" t="s">
        <v>37</v>
      </c>
      <c r="I7" s="43">
        <v>1</v>
      </c>
      <c r="J7" s="39">
        <f>A7</f>
        <v>1</v>
      </c>
      <c r="K7" s="25" t="s">
        <v>0</v>
      </c>
      <c r="L7" s="40">
        <f>C22</f>
        <v>1</v>
      </c>
      <c r="M7" s="41"/>
      <c r="N7" s="41"/>
      <c r="O7" s="41"/>
      <c r="P7" s="41"/>
      <c r="Q7" s="42" t="s">
        <v>37</v>
      </c>
      <c r="R7" s="43">
        <v>2</v>
      </c>
      <c r="S7" s="39">
        <f>J7</f>
        <v>1</v>
      </c>
      <c r="T7" s="25" t="s">
        <v>0</v>
      </c>
      <c r="U7" s="40">
        <f>L22</f>
        <v>2</v>
      </c>
      <c r="V7" s="41"/>
      <c r="W7" s="41"/>
      <c r="X7" s="41"/>
      <c r="Y7" s="41"/>
      <c r="Z7" s="42" t="s">
        <v>37</v>
      </c>
      <c r="AA7" s="43">
        <v>3</v>
      </c>
      <c r="AB7" s="39">
        <f>S7</f>
        <v>1</v>
      </c>
      <c r="AC7" s="25" t="s">
        <v>0</v>
      </c>
      <c r="AD7" s="40">
        <f>U22</f>
        <v>3</v>
      </c>
      <c r="AE7" s="41"/>
      <c r="AF7" s="41"/>
      <c r="AG7" s="41"/>
      <c r="AH7" s="41"/>
      <c r="AI7" s="42" t="s">
        <v>37</v>
      </c>
      <c r="AJ7" s="43">
        <v>5</v>
      </c>
      <c r="AK7" s="39">
        <f>AB7</f>
        <v>1</v>
      </c>
      <c r="AL7" s="25" t="s">
        <v>0</v>
      </c>
      <c r="AM7" s="40">
        <f>AD22</f>
        <v>4</v>
      </c>
      <c r="AN7" s="41"/>
      <c r="AO7" s="41"/>
      <c r="AP7" s="41"/>
      <c r="AQ7" s="41"/>
      <c r="AR7" s="42" t="s">
        <v>37</v>
      </c>
      <c r="AS7" s="43">
        <v>6</v>
      </c>
      <c r="AT7" s="39">
        <f>AK7</f>
        <v>1</v>
      </c>
      <c r="AU7" s="25" t="s">
        <v>0</v>
      </c>
      <c r="AV7" s="40">
        <f>AM22</f>
        <v>5</v>
      </c>
      <c r="AW7" s="41"/>
      <c r="AX7" s="41"/>
      <c r="AY7" s="41"/>
      <c r="AZ7" s="41"/>
      <c r="BA7" s="42" t="s">
        <v>37</v>
      </c>
      <c r="BB7" s="43">
        <v>1</v>
      </c>
      <c r="BC7" s="25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</row>
    <row r="8" spans="1:120" ht="21" customHeight="1">
      <c r="A8" s="44"/>
      <c r="B8" s="25"/>
      <c r="C8" s="25"/>
      <c r="D8" s="45">
        <v>3</v>
      </c>
      <c r="E8" s="46" t="s">
        <v>0</v>
      </c>
      <c r="F8" s="45">
        <v>4</v>
      </c>
      <c r="G8" s="25"/>
      <c r="H8" s="25"/>
      <c r="I8" s="47"/>
      <c r="J8" s="44"/>
      <c r="K8" s="25"/>
      <c r="L8" s="25"/>
      <c r="M8" s="45">
        <v>3</v>
      </c>
      <c r="N8" s="46" t="s">
        <v>0</v>
      </c>
      <c r="O8" s="45">
        <v>3</v>
      </c>
      <c r="P8" s="25"/>
      <c r="Q8" s="25"/>
      <c r="R8" s="47"/>
      <c r="S8" s="44"/>
      <c r="T8" s="25"/>
      <c r="U8" s="25"/>
      <c r="V8" s="45">
        <v>1</v>
      </c>
      <c r="W8" s="46" t="s">
        <v>0</v>
      </c>
      <c r="X8" s="45">
        <v>2</v>
      </c>
      <c r="Y8" s="25"/>
      <c r="Z8" s="25"/>
      <c r="AA8" s="47"/>
      <c r="AB8" s="44"/>
      <c r="AC8" s="25"/>
      <c r="AD8" s="25"/>
      <c r="AE8" s="45">
        <v>4</v>
      </c>
      <c r="AF8" s="46" t="s">
        <v>0</v>
      </c>
      <c r="AG8" s="45">
        <v>2</v>
      </c>
      <c r="AH8" s="25"/>
      <c r="AI8" s="25"/>
      <c r="AJ8" s="47"/>
      <c r="AK8" s="44"/>
      <c r="AL8" s="25"/>
      <c r="AM8" s="25"/>
      <c r="AN8" s="45">
        <v>5</v>
      </c>
      <c r="AO8" s="46" t="s">
        <v>0</v>
      </c>
      <c r="AP8" s="45">
        <v>4</v>
      </c>
      <c r="AQ8" s="25"/>
      <c r="AR8" s="25"/>
      <c r="AS8" s="47"/>
      <c r="AT8" s="44"/>
      <c r="AU8" s="25"/>
      <c r="AV8" s="25"/>
      <c r="AW8" s="45">
        <v>3</v>
      </c>
      <c r="AX8" s="46" t="s">
        <v>0</v>
      </c>
      <c r="AY8" s="45">
        <v>3</v>
      </c>
      <c r="AZ8" s="25"/>
      <c r="BA8" s="25"/>
      <c r="BB8" s="47"/>
      <c r="BC8" s="25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</row>
    <row r="9" spans="1:120" ht="16.5" customHeight="1">
      <c r="A9" s="48" t="str">
        <f>VLOOKUP(A7,$A$26:$I$37,2,0)</f>
        <v>VICTOR LESSA</v>
      </c>
      <c r="B9" s="49"/>
      <c r="C9" s="49"/>
      <c r="D9" s="49"/>
      <c r="E9" s="49"/>
      <c r="F9" s="49"/>
      <c r="G9" s="49"/>
      <c r="H9" s="49"/>
      <c r="I9" s="50" t="str">
        <f>VLOOKUP(C7,$O$26:$W$37,2,0)</f>
        <v>BRAGHETTO</v>
      </c>
      <c r="J9" s="48" t="str">
        <f t="shared" ref="J9:J10" si="6">A9</f>
        <v>VICTOR LESSA</v>
      </c>
      <c r="K9" s="49"/>
      <c r="L9" s="49"/>
      <c r="M9" s="49"/>
      <c r="N9" s="49"/>
      <c r="O9" s="49"/>
      <c r="P9" s="49"/>
      <c r="Q9" s="49"/>
      <c r="R9" s="50" t="str">
        <f>I24</f>
        <v>VITOR</v>
      </c>
      <c r="S9" s="48" t="str">
        <f t="shared" ref="S9:S10" si="7">J9</f>
        <v>VICTOR LESSA</v>
      </c>
      <c r="T9" s="49"/>
      <c r="U9" s="49"/>
      <c r="V9" s="49"/>
      <c r="W9" s="49"/>
      <c r="X9" s="49"/>
      <c r="Y9" s="49"/>
      <c r="Z9" s="49"/>
      <c r="AA9" s="50" t="str">
        <f>R24</f>
        <v>DANGELO</v>
      </c>
      <c r="AB9" s="48" t="str">
        <f t="shared" ref="AB9:AB10" si="8">S9</f>
        <v>VICTOR LESSA</v>
      </c>
      <c r="AC9" s="49"/>
      <c r="AD9" s="49"/>
      <c r="AE9" s="49"/>
      <c r="AF9" s="49"/>
      <c r="AG9" s="49"/>
      <c r="AH9" s="49"/>
      <c r="AI9" s="49"/>
      <c r="AJ9" s="50" t="str">
        <f>P33</f>
        <v>JAMAICA</v>
      </c>
      <c r="AK9" s="48" t="str">
        <f t="shared" ref="AK9:AK10" si="9">AB9</f>
        <v>VICTOR LESSA</v>
      </c>
      <c r="AL9" s="49"/>
      <c r="AM9" s="49"/>
      <c r="AN9" s="49"/>
      <c r="AO9" s="49"/>
      <c r="AP9" s="49"/>
      <c r="AQ9" s="49"/>
      <c r="AR9" s="49"/>
      <c r="AS9" s="50" t="str">
        <f>P34</f>
        <v>CORTES</v>
      </c>
      <c r="AT9" s="48" t="str">
        <f t="shared" ref="AT9:AT10" si="10">AK9</f>
        <v>VICTOR LESSA</v>
      </c>
      <c r="AU9" s="49"/>
      <c r="AV9" s="49"/>
      <c r="AW9" s="49"/>
      <c r="AX9" s="49"/>
      <c r="AY9" s="49"/>
      <c r="AZ9" s="49"/>
      <c r="BA9" s="49"/>
      <c r="BB9" s="50" t="str">
        <f>AS24</f>
        <v>DANI</v>
      </c>
      <c r="BC9" s="25"/>
      <c r="BD9" s="51">
        <f>IF(OR(D8="",F8=""),"",IF(D8&gt;F8,1,0))</f>
        <v>0</v>
      </c>
      <c r="BE9" s="51">
        <f>IF(OR(D8="",F8=""),"",IF(D8=F8,1,0))</f>
        <v>0</v>
      </c>
      <c r="BF9" s="51">
        <f>IF(OR(D8="",F8=""),"",IF(D8&lt;F8,1,0))</f>
        <v>1</v>
      </c>
      <c r="BG9" s="51">
        <f>IF(OR(D8="",F8=""),"",D8)</f>
        <v>3</v>
      </c>
      <c r="BH9" s="51">
        <f>IF(OR(D8="",F8=""),"",F8)</f>
        <v>4</v>
      </c>
      <c r="BI9" s="51">
        <f>BF9</f>
        <v>1</v>
      </c>
      <c r="BJ9" s="51">
        <f>BE9</f>
        <v>0</v>
      </c>
      <c r="BK9" s="51">
        <f>BD9</f>
        <v>0</v>
      </c>
      <c r="BL9" s="51">
        <f>BH9</f>
        <v>4</v>
      </c>
      <c r="BM9" s="51">
        <f>BG9</f>
        <v>3</v>
      </c>
      <c r="BN9" s="26"/>
      <c r="BO9" s="51">
        <f>IF(OR(M8="",O8=""),"",IF(M8&gt;O8,1,0))</f>
        <v>0</v>
      </c>
      <c r="BP9" s="51">
        <f>IF(OR(M8="",O8=""),"",IF(M8=O8,1,0))</f>
        <v>1</v>
      </c>
      <c r="BQ9" s="51">
        <f>IF(OR(M8="",O8=""),"",IF(M8&lt;O8,1,0))</f>
        <v>0</v>
      </c>
      <c r="BR9" s="51">
        <f>IF(OR(M8="",O8=""),"",M8)</f>
        <v>3</v>
      </c>
      <c r="BS9" s="51">
        <f>IF(OR(M8="",O8=""),"",O8)</f>
        <v>3</v>
      </c>
      <c r="BT9" s="51">
        <f>BQ9</f>
        <v>0</v>
      </c>
      <c r="BU9" s="51">
        <f>BP9</f>
        <v>1</v>
      </c>
      <c r="BV9" s="51">
        <f>BO9</f>
        <v>0</v>
      </c>
      <c r="BW9" s="51">
        <f>BS9</f>
        <v>3</v>
      </c>
      <c r="BX9" s="51">
        <f>BR9</f>
        <v>3</v>
      </c>
      <c r="BY9" s="26"/>
      <c r="BZ9" s="51">
        <f>IF(OR(V8="",X8=""),"",IF(V8&gt;X8,1,0))</f>
        <v>0</v>
      </c>
      <c r="CA9" s="51">
        <f>IF(OR(V8="",X8=""),"",IF(V8=X8,1,0))</f>
        <v>0</v>
      </c>
      <c r="CB9" s="51">
        <f>IF(OR(V8="",X8=""),"",IF(V8&lt;X8,1,0))</f>
        <v>1</v>
      </c>
      <c r="CC9" s="51">
        <f>IF(OR(V8="",X8=""),"",V8)</f>
        <v>1</v>
      </c>
      <c r="CD9" s="51">
        <f>IF(OR(V8="",X8=""),"",X8)</f>
        <v>2</v>
      </c>
      <c r="CE9" s="51">
        <f>CB9</f>
        <v>1</v>
      </c>
      <c r="CF9" s="51">
        <f>CA9</f>
        <v>0</v>
      </c>
      <c r="CG9" s="51">
        <f>BZ9</f>
        <v>0</v>
      </c>
      <c r="CH9" s="51">
        <f>CD9</f>
        <v>2</v>
      </c>
      <c r="CI9" s="51">
        <f>CC9</f>
        <v>1</v>
      </c>
      <c r="CJ9" s="26"/>
      <c r="CK9" s="51">
        <f>IF(OR(AE8="",AG8=""),"",IF(AE8&gt;AG8,1,0))</f>
        <v>1</v>
      </c>
      <c r="CL9" s="51">
        <f>IF(OR(AE8="",AG8=""),"",IF(AE8=AG8,1,0))</f>
        <v>0</v>
      </c>
      <c r="CM9" s="51">
        <f>IF(OR(AE8="",AG8=""),"",IF(AE8&lt;AG8,1,0))</f>
        <v>0</v>
      </c>
      <c r="CN9" s="51">
        <f>IF(OR(AE8="",AG8=""),"",AE8)</f>
        <v>4</v>
      </c>
      <c r="CO9" s="51">
        <f>IF(OR(AE8="",AG8=""),"",AG8)</f>
        <v>2</v>
      </c>
      <c r="CP9" s="51">
        <f>CM9</f>
        <v>0</v>
      </c>
      <c r="CQ9" s="51">
        <f>CL9</f>
        <v>0</v>
      </c>
      <c r="CR9" s="51">
        <f>CK9</f>
        <v>1</v>
      </c>
      <c r="CS9" s="51">
        <f>CO9</f>
        <v>2</v>
      </c>
      <c r="CT9" s="51">
        <f>CN9</f>
        <v>4</v>
      </c>
      <c r="CU9" s="26"/>
      <c r="CV9" s="51">
        <f>IF(OR(AN8="",AP8=""),"",IF(AN8&gt;AP8,1,0))</f>
        <v>1</v>
      </c>
      <c r="CW9" s="51">
        <f>IF(OR(AN8="",AP8=""),"",IF(AN8=AP8,1,0))</f>
        <v>0</v>
      </c>
      <c r="CX9" s="51">
        <f>IF(OR(AN8="",AP8=""),"",IF(AN8&lt;AP8,1,0))</f>
        <v>0</v>
      </c>
      <c r="CY9" s="51">
        <f>IF(OR(AN8="",AP8=""),"",AN8)</f>
        <v>5</v>
      </c>
      <c r="CZ9" s="51">
        <f>IF(OR(AN8="",AP8=""),"",AP8)</f>
        <v>4</v>
      </c>
      <c r="DA9" s="51">
        <f>CX9</f>
        <v>0</v>
      </c>
      <c r="DB9" s="51">
        <f>CW9</f>
        <v>0</v>
      </c>
      <c r="DC9" s="51">
        <f>CV9</f>
        <v>1</v>
      </c>
      <c r="DD9" s="51">
        <f>CZ9</f>
        <v>4</v>
      </c>
      <c r="DE9" s="51">
        <f>CY9</f>
        <v>5</v>
      </c>
      <c r="DF9" s="26"/>
      <c r="DG9" s="51">
        <f>IF(OR(AW8="",AY8=""),"",IF(AW8&gt;AY8,1,0))</f>
        <v>0</v>
      </c>
      <c r="DH9" s="51">
        <f>IF(OR(AW8="",AY8=""),"",IF(AW8=AY8,1,0))</f>
        <v>1</v>
      </c>
      <c r="DI9" s="51">
        <f>IF(OR(AW8="",AY8=""),"",IF(AW8&lt;AY8,1,0))</f>
        <v>0</v>
      </c>
      <c r="DJ9" s="51">
        <f>IF(OR(AW8="",AY8=""),"",AW8)</f>
        <v>3</v>
      </c>
      <c r="DK9" s="51">
        <f>IF(OR(AW8="",AY8=""),"",AY8)</f>
        <v>3</v>
      </c>
      <c r="DL9" s="51">
        <f>DI9</f>
        <v>0</v>
      </c>
      <c r="DM9" s="51">
        <f>DH9</f>
        <v>1</v>
      </c>
      <c r="DN9" s="51">
        <f>DG9</f>
        <v>0</v>
      </c>
      <c r="DO9" s="51">
        <f>DK9</f>
        <v>3</v>
      </c>
      <c r="DP9" s="51">
        <f>DJ9</f>
        <v>3</v>
      </c>
    </row>
    <row r="10" spans="1:120" ht="16.5" customHeight="1">
      <c r="A10" s="39">
        <f>A7+1</f>
        <v>2</v>
      </c>
      <c r="B10" s="25" t="s">
        <v>0</v>
      </c>
      <c r="C10" s="40">
        <f>C13+1</f>
        <v>5</v>
      </c>
      <c r="D10" s="41"/>
      <c r="E10" s="41"/>
      <c r="F10" s="41"/>
      <c r="G10" s="41"/>
      <c r="H10" s="42" t="s">
        <v>37</v>
      </c>
      <c r="I10" s="43">
        <v>2</v>
      </c>
      <c r="J10" s="39">
        <f t="shared" si="6"/>
        <v>2</v>
      </c>
      <c r="K10" s="25" t="s">
        <v>0</v>
      </c>
      <c r="L10" s="40">
        <f>C7</f>
        <v>6</v>
      </c>
      <c r="M10" s="41"/>
      <c r="N10" s="41"/>
      <c r="O10" s="41"/>
      <c r="P10" s="41"/>
      <c r="Q10" s="42" t="s">
        <v>37</v>
      </c>
      <c r="R10" s="43">
        <v>3</v>
      </c>
      <c r="S10" s="39">
        <f t="shared" si="7"/>
        <v>2</v>
      </c>
      <c r="T10" s="25" t="s">
        <v>0</v>
      </c>
      <c r="U10" s="40">
        <f>L7</f>
        <v>1</v>
      </c>
      <c r="V10" s="41"/>
      <c r="W10" s="41"/>
      <c r="X10" s="41"/>
      <c r="Y10" s="41"/>
      <c r="Z10" s="42" t="s">
        <v>37</v>
      </c>
      <c r="AA10" s="43">
        <v>4</v>
      </c>
      <c r="AB10" s="39">
        <f t="shared" si="8"/>
        <v>2</v>
      </c>
      <c r="AC10" s="25" t="s">
        <v>0</v>
      </c>
      <c r="AD10" s="40">
        <f>U7</f>
        <v>2</v>
      </c>
      <c r="AE10" s="41"/>
      <c r="AF10" s="41"/>
      <c r="AG10" s="41"/>
      <c r="AH10" s="41"/>
      <c r="AI10" s="42" t="s">
        <v>37</v>
      </c>
      <c r="AJ10" s="43">
        <v>6</v>
      </c>
      <c r="AK10" s="39">
        <f t="shared" si="9"/>
        <v>2</v>
      </c>
      <c r="AL10" s="25" t="s">
        <v>0</v>
      </c>
      <c r="AM10" s="40">
        <f>AD7</f>
        <v>3</v>
      </c>
      <c r="AN10" s="41"/>
      <c r="AO10" s="41"/>
      <c r="AP10" s="41"/>
      <c r="AQ10" s="41"/>
      <c r="AR10" s="42" t="s">
        <v>37</v>
      </c>
      <c r="AS10" s="43"/>
      <c r="AT10" s="39">
        <f t="shared" si="10"/>
        <v>2</v>
      </c>
      <c r="AU10" s="25" t="s">
        <v>0</v>
      </c>
      <c r="AV10" s="40">
        <f>AM7</f>
        <v>4</v>
      </c>
      <c r="AW10" s="41"/>
      <c r="AX10" s="41"/>
      <c r="AY10" s="41"/>
      <c r="AZ10" s="41"/>
      <c r="BA10" s="42" t="s">
        <v>37</v>
      </c>
      <c r="BB10" s="43">
        <v>2</v>
      </c>
      <c r="BC10" s="25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</row>
    <row r="11" spans="1:120" ht="21" customHeight="1">
      <c r="A11" s="44"/>
      <c r="B11" s="25"/>
      <c r="C11" s="25"/>
      <c r="D11" s="45">
        <v>1</v>
      </c>
      <c r="E11" s="46" t="s">
        <v>0</v>
      </c>
      <c r="F11" s="45">
        <v>5</v>
      </c>
      <c r="G11" s="25"/>
      <c r="H11" s="25"/>
      <c r="I11" s="47"/>
      <c r="J11" s="44"/>
      <c r="K11" s="25"/>
      <c r="L11" s="25"/>
      <c r="M11" s="45">
        <v>4</v>
      </c>
      <c r="N11" s="46" t="s">
        <v>0</v>
      </c>
      <c r="O11" s="45">
        <v>6</v>
      </c>
      <c r="P11" s="25"/>
      <c r="Q11" s="25"/>
      <c r="R11" s="47"/>
      <c r="S11" s="44"/>
      <c r="T11" s="25"/>
      <c r="U11" s="25"/>
      <c r="V11" s="45">
        <v>4</v>
      </c>
      <c r="W11" s="46" t="s">
        <v>0</v>
      </c>
      <c r="X11" s="45">
        <v>5</v>
      </c>
      <c r="Y11" s="25"/>
      <c r="Z11" s="25"/>
      <c r="AA11" s="47"/>
      <c r="AB11" s="44"/>
      <c r="AC11" s="25"/>
      <c r="AD11" s="25"/>
      <c r="AE11" s="45">
        <v>3</v>
      </c>
      <c r="AF11" s="46" t="s">
        <v>0</v>
      </c>
      <c r="AG11" s="45">
        <v>3</v>
      </c>
      <c r="AH11" s="25"/>
      <c r="AI11" s="25"/>
      <c r="AJ11" s="47"/>
      <c r="AK11" s="44"/>
      <c r="AL11" s="25"/>
      <c r="AM11" s="25"/>
      <c r="AN11" s="45">
        <v>3</v>
      </c>
      <c r="AO11" s="46" t="s">
        <v>0</v>
      </c>
      <c r="AP11" s="45">
        <v>1</v>
      </c>
      <c r="AQ11" s="25"/>
      <c r="AR11" s="25"/>
      <c r="AS11" s="47"/>
      <c r="AT11" s="44"/>
      <c r="AU11" s="25"/>
      <c r="AV11" s="25"/>
      <c r="AW11" s="45">
        <v>5</v>
      </c>
      <c r="AX11" s="46" t="s">
        <v>0</v>
      </c>
      <c r="AY11" s="45">
        <v>2</v>
      </c>
      <c r="AZ11" s="25"/>
      <c r="BA11" s="25"/>
      <c r="BB11" s="47"/>
      <c r="BC11" s="25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</row>
    <row r="12" spans="1:120" ht="16.5" customHeight="1">
      <c r="A12" s="48" t="str">
        <f>VLOOKUP(A10,$A$26:$I$37,2,0)</f>
        <v>FERNANDO CAMPOS</v>
      </c>
      <c r="B12" s="49"/>
      <c r="C12" s="49"/>
      <c r="D12" s="49"/>
      <c r="E12" s="49"/>
      <c r="F12" s="49"/>
      <c r="G12" s="49"/>
      <c r="H12" s="49"/>
      <c r="I12" s="50" t="str">
        <f>VLOOKUP(C10,$O$26:$W$37,2,0)</f>
        <v>DANI</v>
      </c>
      <c r="J12" s="48" t="str">
        <f t="shared" ref="J12:J13" si="11">A12</f>
        <v>FERNANDO CAMPOS</v>
      </c>
      <c r="K12" s="49"/>
      <c r="L12" s="49"/>
      <c r="M12" s="49"/>
      <c r="N12" s="49"/>
      <c r="O12" s="49"/>
      <c r="P12" s="49"/>
      <c r="Q12" s="49"/>
      <c r="R12" s="50" t="str">
        <f>I9</f>
        <v>BRAGHETTO</v>
      </c>
      <c r="S12" s="48" t="str">
        <f t="shared" ref="S12:S13" si="12">J12</f>
        <v>FERNANDO CAMPOS</v>
      </c>
      <c r="T12" s="49"/>
      <c r="U12" s="49"/>
      <c r="V12" s="49"/>
      <c r="W12" s="49"/>
      <c r="X12" s="49"/>
      <c r="Y12" s="49"/>
      <c r="Z12" s="49"/>
      <c r="AA12" s="50" t="str">
        <f>R9</f>
        <v>VITOR</v>
      </c>
      <c r="AB12" s="48" t="str">
        <f t="shared" ref="AB12:AB13" si="13">S12</f>
        <v>FERNANDO CAMPOS</v>
      </c>
      <c r="AC12" s="49"/>
      <c r="AD12" s="49"/>
      <c r="AE12" s="49"/>
      <c r="AF12" s="49"/>
      <c r="AG12" s="49"/>
      <c r="AH12" s="49"/>
      <c r="AI12" s="49"/>
      <c r="AJ12" s="50" t="str">
        <f>AA9</f>
        <v>DANGELO</v>
      </c>
      <c r="AK12" s="48" t="str">
        <f t="shared" ref="AK12:AK13" si="14">AB12</f>
        <v>FERNANDO CAMPOS</v>
      </c>
      <c r="AL12" s="49"/>
      <c r="AM12" s="49"/>
      <c r="AN12" s="49"/>
      <c r="AO12" s="49"/>
      <c r="AP12" s="49"/>
      <c r="AQ12" s="49"/>
      <c r="AR12" s="49"/>
      <c r="AS12" s="50" t="str">
        <f>AJ9</f>
        <v>JAMAICA</v>
      </c>
      <c r="AT12" s="48" t="str">
        <f t="shared" ref="AT12:AT13" si="15">AK12</f>
        <v>FERNANDO CAMPOS</v>
      </c>
      <c r="AU12" s="49"/>
      <c r="AV12" s="49"/>
      <c r="AW12" s="49"/>
      <c r="AX12" s="49"/>
      <c r="AY12" s="49"/>
      <c r="AZ12" s="49"/>
      <c r="BA12" s="49"/>
      <c r="BB12" s="50" t="str">
        <f>AS9</f>
        <v>CORTES</v>
      </c>
      <c r="BC12" s="25"/>
      <c r="BD12" s="51">
        <f>IF(OR(D11="",F11=""),"",IF(D11&gt;F11,1,0))</f>
        <v>0</v>
      </c>
      <c r="BE12" s="51">
        <f>IF(OR(D11="",F11=""),"",IF(D11=F11,1,0))</f>
        <v>0</v>
      </c>
      <c r="BF12" s="51">
        <f>IF(OR(D11="",F11=""),"",IF(D11&lt;F11,1,0))</f>
        <v>1</v>
      </c>
      <c r="BG12" s="51">
        <f>IF(OR(D11="",F11=""),"",D11)</f>
        <v>1</v>
      </c>
      <c r="BH12" s="51">
        <f>IF(OR(D11="",F11=""),"",F11)</f>
        <v>5</v>
      </c>
      <c r="BI12" s="51">
        <f>BF12</f>
        <v>1</v>
      </c>
      <c r="BJ12" s="51">
        <f>BE12</f>
        <v>0</v>
      </c>
      <c r="BK12" s="51">
        <f>BD12</f>
        <v>0</v>
      </c>
      <c r="BL12" s="51">
        <f>BH12</f>
        <v>5</v>
      </c>
      <c r="BM12" s="51">
        <f>BG12</f>
        <v>1</v>
      </c>
      <c r="BN12" s="26"/>
      <c r="BO12" s="51">
        <f>IF(OR(M11="",O11=""),"",IF(M11&gt;O11,1,0))</f>
        <v>0</v>
      </c>
      <c r="BP12" s="51">
        <f>IF(OR(M11="",O11=""),"",IF(M11=O11,1,0))</f>
        <v>0</v>
      </c>
      <c r="BQ12" s="51">
        <f>IF(OR(M11="",O11=""),"",IF(M11&lt;O11,1,0))</f>
        <v>1</v>
      </c>
      <c r="BR12" s="51">
        <f>IF(OR(M11="",O11=""),"",M11)</f>
        <v>4</v>
      </c>
      <c r="BS12" s="51">
        <f>IF(OR(M11="",O11=""),"",O11)</f>
        <v>6</v>
      </c>
      <c r="BT12" s="51">
        <f>BQ12</f>
        <v>1</v>
      </c>
      <c r="BU12" s="51">
        <f>BP12</f>
        <v>0</v>
      </c>
      <c r="BV12" s="51">
        <f>BO12</f>
        <v>0</v>
      </c>
      <c r="BW12" s="51">
        <f>BS12</f>
        <v>6</v>
      </c>
      <c r="BX12" s="51">
        <f>BR12</f>
        <v>4</v>
      </c>
      <c r="BY12" s="26"/>
      <c r="BZ12" s="51">
        <f>IF(OR(V11="",X11=""),"",IF(V11&gt;X11,1,0))</f>
        <v>0</v>
      </c>
      <c r="CA12" s="51">
        <f>IF(OR(V11="",X11=""),"",IF(V11=X11,1,0))</f>
        <v>0</v>
      </c>
      <c r="CB12" s="51">
        <f>IF(OR(V11="",X11=""),"",IF(V11&lt;X11,1,0))</f>
        <v>1</v>
      </c>
      <c r="CC12" s="51">
        <f>IF(OR(V11="",X11=""),"",V11)</f>
        <v>4</v>
      </c>
      <c r="CD12" s="51">
        <f>IF(OR(V11="",X11=""),"",X11)</f>
        <v>5</v>
      </c>
      <c r="CE12" s="51">
        <f>CB12</f>
        <v>1</v>
      </c>
      <c r="CF12" s="51">
        <f>CA12</f>
        <v>0</v>
      </c>
      <c r="CG12" s="51">
        <f>BZ12</f>
        <v>0</v>
      </c>
      <c r="CH12" s="51">
        <f>CD12</f>
        <v>5</v>
      </c>
      <c r="CI12" s="51">
        <f>CC12</f>
        <v>4</v>
      </c>
      <c r="CJ12" s="26"/>
      <c r="CK12" s="51">
        <f>IF(OR(AE11="",AG11=""),"",IF(AE11&gt;AG11,1,0))</f>
        <v>0</v>
      </c>
      <c r="CL12" s="51">
        <f>IF(OR(AE11="",AG11=""),"",IF(AE11=AG11,1,0))</f>
        <v>1</v>
      </c>
      <c r="CM12" s="51">
        <f>IF(OR(AE11="",AG11=""),"",IF(AE11&lt;AG11,1,0))</f>
        <v>0</v>
      </c>
      <c r="CN12" s="51">
        <f>IF(OR(AE11="",AG11=""),"",AE11)</f>
        <v>3</v>
      </c>
      <c r="CO12" s="51">
        <f>IF(OR(AE11="",AG11=""),"",AG11)</f>
        <v>3</v>
      </c>
      <c r="CP12" s="51">
        <f>CM12</f>
        <v>0</v>
      </c>
      <c r="CQ12" s="51">
        <f>CL12</f>
        <v>1</v>
      </c>
      <c r="CR12" s="51">
        <f>CK12</f>
        <v>0</v>
      </c>
      <c r="CS12" s="51">
        <f>CO12</f>
        <v>3</v>
      </c>
      <c r="CT12" s="51">
        <f>CN12</f>
        <v>3</v>
      </c>
      <c r="CU12" s="26"/>
      <c r="CV12" s="51">
        <f>IF(OR(AN11="",AP11=""),"",IF(AN11&gt;AP11,1,0))</f>
        <v>1</v>
      </c>
      <c r="CW12" s="51">
        <f>IF(OR(AN11="",AP11=""),"",IF(AN11=AP11,1,0))</f>
        <v>0</v>
      </c>
      <c r="CX12" s="51">
        <f>IF(OR(AN11="",AP11=""),"",IF(AN11&lt;AP11,1,0))</f>
        <v>0</v>
      </c>
      <c r="CY12" s="51">
        <f>IF(OR(AN11="",AP11=""),"",AN11)</f>
        <v>3</v>
      </c>
      <c r="CZ12" s="51">
        <f>IF(OR(AN11="",AP11=""),"",AP11)</f>
        <v>1</v>
      </c>
      <c r="DA12" s="51">
        <f>CX12</f>
        <v>0</v>
      </c>
      <c r="DB12" s="51">
        <f>CW12</f>
        <v>0</v>
      </c>
      <c r="DC12" s="51">
        <f>CV12</f>
        <v>1</v>
      </c>
      <c r="DD12" s="51">
        <f>CZ12</f>
        <v>1</v>
      </c>
      <c r="DE12" s="51">
        <f>CY12</f>
        <v>3</v>
      </c>
      <c r="DF12" s="26"/>
      <c r="DG12" s="51">
        <f>IF(OR(AW11="",AY11=""),"",IF(AW11&gt;AY11,1,0))</f>
        <v>1</v>
      </c>
      <c r="DH12" s="51">
        <f>IF(OR(AW11="",AY11=""),"",IF(AW11=AY11,1,0))</f>
        <v>0</v>
      </c>
      <c r="DI12" s="51">
        <f>IF(OR(AW11="",AY11=""),"",IF(AW11&lt;AY11,1,0))</f>
        <v>0</v>
      </c>
      <c r="DJ12" s="51">
        <f>IF(OR(AW11="",AY11=""),"",AW11)</f>
        <v>5</v>
      </c>
      <c r="DK12" s="51">
        <f>IF(OR(AW11="",AY11=""),"",AY11)</f>
        <v>2</v>
      </c>
      <c r="DL12" s="51">
        <f>DI12</f>
        <v>0</v>
      </c>
      <c r="DM12" s="51">
        <f>DH12</f>
        <v>0</v>
      </c>
      <c r="DN12" s="51">
        <f>DG12</f>
        <v>1</v>
      </c>
      <c r="DO12" s="51">
        <f>DK12</f>
        <v>2</v>
      </c>
      <c r="DP12" s="51">
        <f>DJ12</f>
        <v>5</v>
      </c>
    </row>
    <row r="13" spans="1:120" ht="16.5" customHeight="1">
      <c r="A13" s="39">
        <f>A10+1</f>
        <v>3</v>
      </c>
      <c r="B13" s="25" t="s">
        <v>0</v>
      </c>
      <c r="C13" s="40">
        <f>C16+1</f>
        <v>4</v>
      </c>
      <c r="D13" s="41"/>
      <c r="E13" s="41"/>
      <c r="F13" s="41"/>
      <c r="G13" s="41"/>
      <c r="H13" s="42" t="s">
        <v>37</v>
      </c>
      <c r="I13" s="43">
        <v>3</v>
      </c>
      <c r="J13" s="39">
        <f t="shared" si="11"/>
        <v>3</v>
      </c>
      <c r="K13" s="25" t="s">
        <v>0</v>
      </c>
      <c r="L13" s="40">
        <f>C10</f>
        <v>5</v>
      </c>
      <c r="M13" s="41"/>
      <c r="N13" s="41"/>
      <c r="O13" s="41"/>
      <c r="P13" s="41"/>
      <c r="Q13" s="42" t="s">
        <v>37</v>
      </c>
      <c r="R13" s="43">
        <v>4</v>
      </c>
      <c r="S13" s="39">
        <f t="shared" si="12"/>
        <v>3</v>
      </c>
      <c r="T13" s="25" t="s">
        <v>0</v>
      </c>
      <c r="U13" s="40">
        <f>L10</f>
        <v>6</v>
      </c>
      <c r="V13" s="41"/>
      <c r="W13" s="41"/>
      <c r="X13" s="41"/>
      <c r="Y13" s="41"/>
      <c r="Z13" s="42" t="s">
        <v>37</v>
      </c>
      <c r="AA13" s="43">
        <v>5</v>
      </c>
      <c r="AB13" s="39">
        <f t="shared" si="13"/>
        <v>3</v>
      </c>
      <c r="AC13" s="25" t="s">
        <v>0</v>
      </c>
      <c r="AD13" s="40">
        <f>U10</f>
        <v>1</v>
      </c>
      <c r="AE13" s="41"/>
      <c r="AF13" s="41"/>
      <c r="AG13" s="41"/>
      <c r="AH13" s="41"/>
      <c r="AI13" s="42" t="s">
        <v>37</v>
      </c>
      <c r="AJ13" s="43">
        <v>1</v>
      </c>
      <c r="AK13" s="39">
        <f t="shared" si="14"/>
        <v>3</v>
      </c>
      <c r="AL13" s="25" t="s">
        <v>0</v>
      </c>
      <c r="AM13" s="40">
        <f>AD10</f>
        <v>2</v>
      </c>
      <c r="AN13" s="41"/>
      <c r="AO13" s="41"/>
      <c r="AP13" s="41"/>
      <c r="AQ13" s="41"/>
      <c r="AR13" s="42" t="s">
        <v>37</v>
      </c>
      <c r="AS13" s="43">
        <v>2</v>
      </c>
      <c r="AT13" s="39">
        <f t="shared" si="15"/>
        <v>3</v>
      </c>
      <c r="AU13" s="25" t="s">
        <v>0</v>
      </c>
      <c r="AV13" s="40">
        <f>AM10</f>
        <v>3</v>
      </c>
      <c r="AW13" s="41"/>
      <c r="AX13" s="41"/>
      <c r="AY13" s="41"/>
      <c r="AZ13" s="41"/>
      <c r="BA13" s="42" t="s">
        <v>37</v>
      </c>
      <c r="BB13" s="43">
        <v>3</v>
      </c>
      <c r="BC13" s="25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</row>
    <row r="14" spans="1:120" ht="21" customHeight="1">
      <c r="A14" s="44"/>
      <c r="B14" s="25"/>
      <c r="C14" s="25"/>
      <c r="D14" s="45">
        <v>3</v>
      </c>
      <c r="E14" s="46" t="s">
        <v>0</v>
      </c>
      <c r="F14" s="45">
        <v>2</v>
      </c>
      <c r="G14" s="25"/>
      <c r="H14" s="25"/>
      <c r="I14" s="47"/>
      <c r="J14" s="44"/>
      <c r="K14" s="25"/>
      <c r="L14" s="25"/>
      <c r="M14" s="45">
        <v>2</v>
      </c>
      <c r="N14" s="46" t="s">
        <v>0</v>
      </c>
      <c r="O14" s="45">
        <v>3</v>
      </c>
      <c r="P14" s="25"/>
      <c r="Q14" s="25"/>
      <c r="R14" s="47"/>
      <c r="S14" s="44"/>
      <c r="T14" s="25"/>
      <c r="U14" s="25"/>
      <c r="V14" s="45">
        <v>2</v>
      </c>
      <c r="W14" s="46" t="s">
        <v>0</v>
      </c>
      <c r="X14" s="45">
        <v>3</v>
      </c>
      <c r="Y14" s="25"/>
      <c r="Z14" s="25"/>
      <c r="AA14" s="47"/>
      <c r="AB14" s="44"/>
      <c r="AC14" s="25"/>
      <c r="AD14" s="25"/>
      <c r="AE14" s="45">
        <v>3</v>
      </c>
      <c r="AF14" s="46" t="s">
        <v>0</v>
      </c>
      <c r="AG14" s="45">
        <v>3</v>
      </c>
      <c r="AH14" s="25"/>
      <c r="AI14" s="25"/>
      <c r="AJ14" s="47"/>
      <c r="AK14" s="44"/>
      <c r="AL14" s="25"/>
      <c r="AM14" s="25"/>
      <c r="AN14" s="45">
        <v>3</v>
      </c>
      <c r="AO14" s="46" t="s">
        <v>0</v>
      </c>
      <c r="AP14" s="45">
        <v>4</v>
      </c>
      <c r="AQ14" s="25"/>
      <c r="AR14" s="25"/>
      <c r="AS14" s="47"/>
      <c r="AT14" s="44"/>
      <c r="AU14" s="25"/>
      <c r="AV14" s="25"/>
      <c r="AW14" s="45">
        <v>0</v>
      </c>
      <c r="AX14" s="46" t="s">
        <v>0</v>
      </c>
      <c r="AY14" s="45">
        <v>3</v>
      </c>
      <c r="AZ14" s="25"/>
      <c r="BA14" s="25"/>
      <c r="BB14" s="47"/>
      <c r="BC14" s="25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</row>
    <row r="15" spans="1:120" ht="16.5" customHeight="1">
      <c r="A15" s="48" t="str">
        <f>VLOOKUP(A13,$A$26:$I$37,2,0)</f>
        <v>TIBAS</v>
      </c>
      <c r="B15" s="49"/>
      <c r="C15" s="49"/>
      <c r="D15" s="49"/>
      <c r="E15" s="49"/>
      <c r="F15" s="49"/>
      <c r="G15" s="49"/>
      <c r="H15" s="49"/>
      <c r="I15" s="50" t="str">
        <f>VLOOKUP(C13,$O$26:$W$37,2,0)</f>
        <v>MARCELO LEITE</v>
      </c>
      <c r="J15" s="48" t="str">
        <f t="shared" ref="J15:J16" si="16">A15</f>
        <v>TIBAS</v>
      </c>
      <c r="K15" s="49"/>
      <c r="L15" s="49"/>
      <c r="M15" s="49"/>
      <c r="N15" s="49"/>
      <c r="O15" s="49"/>
      <c r="P15" s="49"/>
      <c r="Q15" s="49"/>
      <c r="R15" s="50" t="str">
        <f>I12</f>
        <v>DANI</v>
      </c>
      <c r="S15" s="48" t="str">
        <f t="shared" ref="S15:S16" si="17">J15</f>
        <v>TIBAS</v>
      </c>
      <c r="T15" s="49"/>
      <c r="U15" s="49"/>
      <c r="V15" s="49"/>
      <c r="W15" s="49"/>
      <c r="X15" s="49"/>
      <c r="Y15" s="49"/>
      <c r="Z15" s="49"/>
      <c r="AA15" s="50" t="str">
        <f>R12</f>
        <v>BRAGHETTO</v>
      </c>
      <c r="AB15" s="48" t="str">
        <f t="shared" ref="AB15:AB16" si="18">S15</f>
        <v>TIBAS</v>
      </c>
      <c r="AC15" s="49"/>
      <c r="AD15" s="49"/>
      <c r="AE15" s="49"/>
      <c r="AF15" s="49"/>
      <c r="AG15" s="49"/>
      <c r="AH15" s="49"/>
      <c r="AI15" s="49"/>
      <c r="AJ15" s="50" t="str">
        <f>P32</f>
        <v>TASINARO</v>
      </c>
      <c r="AK15" s="48" t="str">
        <f t="shared" ref="AK15:AK16" si="19">AB15</f>
        <v>TIBAS</v>
      </c>
      <c r="AL15" s="49"/>
      <c r="AM15" s="49"/>
      <c r="AN15" s="49"/>
      <c r="AO15" s="49"/>
      <c r="AP15" s="49"/>
      <c r="AQ15" s="49"/>
      <c r="AR15" s="49"/>
      <c r="AS15" s="50" t="str">
        <f>AJ12</f>
        <v>DANGELO</v>
      </c>
      <c r="AT15" s="48" t="str">
        <f t="shared" ref="AT15:AT16" si="20">AK15</f>
        <v>TIBAS</v>
      </c>
      <c r="AU15" s="49"/>
      <c r="AV15" s="49"/>
      <c r="AW15" s="49"/>
      <c r="AX15" s="49"/>
      <c r="AY15" s="49"/>
      <c r="AZ15" s="49"/>
      <c r="BA15" s="49"/>
      <c r="BB15" s="50" t="str">
        <f>P28</f>
        <v>ALIANO</v>
      </c>
      <c r="BC15" s="25"/>
      <c r="BD15" s="51">
        <f>IF(OR(D14="",F14=""),"",IF(D14&gt;F14,1,0))</f>
        <v>1</v>
      </c>
      <c r="BE15" s="51">
        <f>IF(OR(D14="",F14=""),"",IF(D14=F14,1,0))</f>
        <v>0</v>
      </c>
      <c r="BF15" s="51">
        <f>IF(OR(D14="",F14=""),"",IF(D14&lt;F14,1,0))</f>
        <v>0</v>
      </c>
      <c r="BG15" s="51">
        <f>IF(OR(D14="",F14=""),"",D14)</f>
        <v>3</v>
      </c>
      <c r="BH15" s="51">
        <f>IF(OR(D14="",F14=""),"",F14)</f>
        <v>2</v>
      </c>
      <c r="BI15" s="51">
        <f>BF15</f>
        <v>0</v>
      </c>
      <c r="BJ15" s="51">
        <f>BE15</f>
        <v>0</v>
      </c>
      <c r="BK15" s="51">
        <f>BD15</f>
        <v>1</v>
      </c>
      <c r="BL15" s="51">
        <f>BH15</f>
        <v>2</v>
      </c>
      <c r="BM15" s="51">
        <f>BG15</f>
        <v>3</v>
      </c>
      <c r="BN15" s="26"/>
      <c r="BO15" s="51">
        <f>IF(OR(M14="",O14=""),"",IF(M14&gt;O14,1,0))</f>
        <v>0</v>
      </c>
      <c r="BP15" s="51">
        <f>IF(OR(M14="",O14=""),"",IF(M14=O14,1,0))</f>
        <v>0</v>
      </c>
      <c r="BQ15" s="51">
        <f>IF(OR(M14="",O14=""),"",IF(M14&lt;O14,1,0))</f>
        <v>1</v>
      </c>
      <c r="BR15" s="51">
        <f>IF(OR(M14="",O14=""),"",M14)</f>
        <v>2</v>
      </c>
      <c r="BS15" s="51">
        <f>IF(OR(M14="",O14=""),"",O14)</f>
        <v>3</v>
      </c>
      <c r="BT15" s="51">
        <f>BQ15</f>
        <v>1</v>
      </c>
      <c r="BU15" s="51">
        <f>BP15</f>
        <v>0</v>
      </c>
      <c r="BV15" s="51">
        <f>BO15</f>
        <v>0</v>
      </c>
      <c r="BW15" s="51">
        <f>BS15</f>
        <v>3</v>
      </c>
      <c r="BX15" s="51">
        <f>BR15</f>
        <v>2</v>
      </c>
      <c r="BY15" s="26"/>
      <c r="BZ15" s="51">
        <f>IF(OR(V14="",X14=""),"",IF(V14&gt;X14,1,0))</f>
        <v>0</v>
      </c>
      <c r="CA15" s="51">
        <f>IF(OR(V14="",X14=""),"",IF(V14=X14,1,0))</f>
        <v>0</v>
      </c>
      <c r="CB15" s="51">
        <f>IF(OR(V14="",X14=""),"",IF(V14&lt;X14,1,0))</f>
        <v>1</v>
      </c>
      <c r="CC15" s="51">
        <f>IF(OR(V14="",X14=""),"",V14)</f>
        <v>2</v>
      </c>
      <c r="CD15" s="51">
        <f>IF(OR(V14="",X14=""),"",X14)</f>
        <v>3</v>
      </c>
      <c r="CE15" s="51">
        <f>CB15</f>
        <v>1</v>
      </c>
      <c r="CF15" s="51">
        <f>CA15</f>
        <v>0</v>
      </c>
      <c r="CG15" s="51">
        <f>BZ15</f>
        <v>0</v>
      </c>
      <c r="CH15" s="51">
        <f>CD15</f>
        <v>3</v>
      </c>
      <c r="CI15" s="51">
        <f>CC15</f>
        <v>2</v>
      </c>
      <c r="CJ15" s="26"/>
      <c r="CK15" s="51">
        <f>IF(OR(AE14="",AG14=""),"",IF(AE14&gt;AG14,1,0))</f>
        <v>0</v>
      </c>
      <c r="CL15" s="51">
        <f>IF(OR(AE14="",AG14=""),"",IF(AE14=AG14,1,0))</f>
        <v>1</v>
      </c>
      <c r="CM15" s="51">
        <f>IF(OR(AE14="",AG14=""),"",IF(AE14&lt;AG14,1,0))</f>
        <v>0</v>
      </c>
      <c r="CN15" s="51">
        <f>IF(OR(AE14="",AG14=""),"",AE14)</f>
        <v>3</v>
      </c>
      <c r="CO15" s="51">
        <f>IF(OR(AE14="",AG14=""),"",AG14)</f>
        <v>3</v>
      </c>
      <c r="CP15" s="51">
        <f>CM15</f>
        <v>0</v>
      </c>
      <c r="CQ15" s="51">
        <f>CL15</f>
        <v>1</v>
      </c>
      <c r="CR15" s="51">
        <f>CK15</f>
        <v>0</v>
      </c>
      <c r="CS15" s="51">
        <f>CO15</f>
        <v>3</v>
      </c>
      <c r="CT15" s="51">
        <f>CN15</f>
        <v>3</v>
      </c>
      <c r="CU15" s="26"/>
      <c r="CV15" s="51">
        <f>IF(OR(AN14="",AP14=""),"",IF(AN14&gt;AP14,1,0))</f>
        <v>0</v>
      </c>
      <c r="CW15" s="51">
        <f>IF(OR(AN14="",AP14=""),"",IF(AN14=AP14,1,0))</f>
        <v>0</v>
      </c>
      <c r="CX15" s="51">
        <f>IF(OR(AN14="",AP14=""),"",IF(AN14&lt;AP14,1,0))</f>
        <v>1</v>
      </c>
      <c r="CY15" s="51">
        <f>IF(OR(AN14="",AP14=""),"",AN14)</f>
        <v>3</v>
      </c>
      <c r="CZ15" s="51">
        <f>IF(OR(AN14="",AP14=""),"",AP14)</f>
        <v>4</v>
      </c>
      <c r="DA15" s="51">
        <f>CX15</f>
        <v>1</v>
      </c>
      <c r="DB15" s="51">
        <f>CW15</f>
        <v>0</v>
      </c>
      <c r="DC15" s="51">
        <f>CV15</f>
        <v>0</v>
      </c>
      <c r="DD15" s="51">
        <f>CZ15</f>
        <v>4</v>
      </c>
      <c r="DE15" s="51">
        <f>CY15</f>
        <v>3</v>
      </c>
      <c r="DF15" s="26"/>
      <c r="DG15" s="51">
        <f>IF(OR(AW14="",AY14=""),"",IF(AW14&gt;AY14,1,0))</f>
        <v>0</v>
      </c>
      <c r="DH15" s="51">
        <f>IF(OR(AW14="",AY14=""),"",IF(AW14=AY14,1,0))</f>
        <v>0</v>
      </c>
      <c r="DI15" s="51">
        <f>IF(OR(AW14="",AY14=""),"",IF(AW14&lt;AY14,1,0))</f>
        <v>1</v>
      </c>
      <c r="DJ15" s="51">
        <f>IF(OR(AW14="",AY14=""),"",AW14)</f>
        <v>0</v>
      </c>
      <c r="DK15" s="51">
        <f>IF(OR(AW14="",AY14=""),"",AY14)</f>
        <v>3</v>
      </c>
      <c r="DL15" s="51">
        <f>DI15</f>
        <v>1</v>
      </c>
      <c r="DM15" s="51">
        <f>DH15</f>
        <v>0</v>
      </c>
      <c r="DN15" s="51">
        <f>DG15</f>
        <v>0</v>
      </c>
      <c r="DO15" s="51">
        <f>DK15</f>
        <v>3</v>
      </c>
      <c r="DP15" s="51">
        <f>DJ15</f>
        <v>0</v>
      </c>
    </row>
    <row r="16" spans="1:120" ht="16.5" customHeight="1">
      <c r="A16" s="39">
        <f>A13+1</f>
        <v>4</v>
      </c>
      <c r="B16" s="25" t="s">
        <v>0</v>
      </c>
      <c r="C16" s="40">
        <f>C19+1</f>
        <v>3</v>
      </c>
      <c r="D16" s="41"/>
      <c r="E16" s="41"/>
      <c r="F16" s="41"/>
      <c r="G16" s="41"/>
      <c r="H16" s="42" t="s">
        <v>37</v>
      </c>
      <c r="I16" s="43">
        <v>4</v>
      </c>
      <c r="J16" s="39">
        <f t="shared" si="16"/>
        <v>4</v>
      </c>
      <c r="K16" s="25" t="s">
        <v>0</v>
      </c>
      <c r="L16" s="40">
        <f>C13</f>
        <v>4</v>
      </c>
      <c r="M16" s="41"/>
      <c r="N16" s="41"/>
      <c r="O16" s="41"/>
      <c r="P16" s="41"/>
      <c r="Q16" s="42" t="s">
        <v>37</v>
      </c>
      <c r="R16" s="43">
        <v>5</v>
      </c>
      <c r="S16" s="39">
        <f t="shared" si="17"/>
        <v>4</v>
      </c>
      <c r="T16" s="25" t="s">
        <v>0</v>
      </c>
      <c r="U16" s="40">
        <f>L13</f>
        <v>5</v>
      </c>
      <c r="V16" s="41"/>
      <c r="W16" s="41"/>
      <c r="X16" s="41"/>
      <c r="Y16" s="41"/>
      <c r="Z16" s="42" t="s">
        <v>37</v>
      </c>
      <c r="AA16" s="43">
        <v>6</v>
      </c>
      <c r="AB16" s="39">
        <f t="shared" si="18"/>
        <v>4</v>
      </c>
      <c r="AC16" s="25" t="s">
        <v>0</v>
      </c>
      <c r="AD16" s="40">
        <f>U13</f>
        <v>6</v>
      </c>
      <c r="AE16" s="41"/>
      <c r="AF16" s="41"/>
      <c r="AG16" s="41"/>
      <c r="AH16" s="41"/>
      <c r="AI16" s="42" t="s">
        <v>37</v>
      </c>
      <c r="AJ16" s="43">
        <v>2</v>
      </c>
      <c r="AK16" s="39">
        <f t="shared" si="19"/>
        <v>4</v>
      </c>
      <c r="AL16" s="25" t="s">
        <v>0</v>
      </c>
      <c r="AM16" s="40">
        <f>AD13</f>
        <v>1</v>
      </c>
      <c r="AN16" s="41"/>
      <c r="AO16" s="41"/>
      <c r="AP16" s="41"/>
      <c r="AQ16" s="41"/>
      <c r="AR16" s="42" t="s">
        <v>37</v>
      </c>
      <c r="AS16" s="43">
        <v>3</v>
      </c>
      <c r="AT16" s="39">
        <f t="shared" si="20"/>
        <v>4</v>
      </c>
      <c r="AU16" s="25" t="s">
        <v>0</v>
      </c>
      <c r="AV16" s="40">
        <f>AM13</f>
        <v>2</v>
      </c>
      <c r="AW16" s="41"/>
      <c r="AX16" s="41"/>
      <c r="AY16" s="41"/>
      <c r="AZ16" s="41"/>
      <c r="BA16" s="42" t="s">
        <v>37</v>
      </c>
      <c r="BB16" s="43">
        <v>4</v>
      </c>
      <c r="BC16" s="25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</row>
    <row r="17" spans="1:120" ht="21" customHeight="1">
      <c r="A17" s="44"/>
      <c r="B17" s="25"/>
      <c r="C17" s="25"/>
      <c r="D17" s="45">
        <v>1</v>
      </c>
      <c r="E17" s="46" t="s">
        <v>0</v>
      </c>
      <c r="F17" s="45">
        <v>2</v>
      </c>
      <c r="G17" s="25"/>
      <c r="H17" s="25"/>
      <c r="I17" s="47"/>
      <c r="J17" s="44"/>
      <c r="K17" s="25"/>
      <c r="L17" s="25"/>
      <c r="M17" s="45">
        <v>3</v>
      </c>
      <c r="N17" s="46" t="s">
        <v>0</v>
      </c>
      <c r="O17" s="45">
        <v>3</v>
      </c>
      <c r="P17" s="25"/>
      <c r="Q17" s="25"/>
      <c r="R17" s="47"/>
      <c r="S17" s="44"/>
      <c r="T17" s="25"/>
      <c r="U17" s="25"/>
      <c r="V17" s="45">
        <v>3</v>
      </c>
      <c r="W17" s="46" t="s">
        <v>0</v>
      </c>
      <c r="X17" s="45">
        <v>4</v>
      </c>
      <c r="Y17" s="25"/>
      <c r="Z17" s="25"/>
      <c r="AA17" s="47"/>
      <c r="AB17" s="44"/>
      <c r="AC17" s="25"/>
      <c r="AD17" s="25"/>
      <c r="AE17" s="45">
        <v>4</v>
      </c>
      <c r="AF17" s="46" t="s">
        <v>0</v>
      </c>
      <c r="AG17" s="45">
        <v>3</v>
      </c>
      <c r="AH17" s="25"/>
      <c r="AI17" s="25"/>
      <c r="AJ17" s="47"/>
      <c r="AK17" s="44"/>
      <c r="AL17" s="25"/>
      <c r="AM17" s="25"/>
      <c r="AN17" s="45">
        <v>3</v>
      </c>
      <c r="AO17" s="46" t="s">
        <v>0</v>
      </c>
      <c r="AP17" s="45">
        <v>4</v>
      </c>
      <c r="AQ17" s="25"/>
      <c r="AR17" s="25"/>
      <c r="AS17" s="47"/>
      <c r="AT17" s="44"/>
      <c r="AU17" s="25"/>
      <c r="AV17" s="25"/>
      <c r="AW17" s="45">
        <v>3</v>
      </c>
      <c r="AX17" s="46" t="s">
        <v>0</v>
      </c>
      <c r="AY17" s="45">
        <v>1</v>
      </c>
      <c r="AZ17" s="25"/>
      <c r="BA17" s="25"/>
      <c r="BB17" s="47"/>
      <c r="BC17" s="25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</row>
    <row r="18" spans="1:120" ht="16.5" customHeight="1">
      <c r="A18" s="48" t="str">
        <f>VLOOKUP(A16,$A$26:$I$37,2,0)</f>
        <v>ZÉ LÉO</v>
      </c>
      <c r="B18" s="49"/>
      <c r="C18" s="49"/>
      <c r="D18" s="49"/>
      <c r="E18" s="49"/>
      <c r="F18" s="49"/>
      <c r="G18" s="49"/>
      <c r="H18" s="49"/>
      <c r="I18" s="50" t="str">
        <f>VLOOKUP(C16,$O$26:$W$37,2,0)</f>
        <v>ALIANO</v>
      </c>
      <c r="J18" s="48" t="str">
        <f t="shared" ref="J18:J19" si="21">A18</f>
        <v>ZÉ LÉO</v>
      </c>
      <c r="K18" s="49"/>
      <c r="L18" s="49"/>
      <c r="M18" s="49"/>
      <c r="N18" s="49"/>
      <c r="O18" s="49"/>
      <c r="P18" s="49"/>
      <c r="Q18" s="49"/>
      <c r="R18" s="50" t="str">
        <f>I15</f>
        <v>MARCELO LEITE</v>
      </c>
      <c r="S18" s="48" t="str">
        <f t="shared" ref="S18:S19" si="22">J18</f>
        <v>ZÉ LÉO</v>
      </c>
      <c r="T18" s="49"/>
      <c r="U18" s="49"/>
      <c r="V18" s="49"/>
      <c r="W18" s="49"/>
      <c r="X18" s="49"/>
      <c r="Y18" s="49"/>
      <c r="Z18" s="49"/>
      <c r="AA18" s="50" t="str">
        <f>R15</f>
        <v>DANI</v>
      </c>
      <c r="AB18" s="48" t="str">
        <f>B32</f>
        <v>DAVI</v>
      </c>
      <c r="AC18" s="49"/>
      <c r="AD18" s="49"/>
      <c r="AE18" s="49"/>
      <c r="AF18" s="49"/>
      <c r="AG18" s="49"/>
      <c r="AH18" s="49"/>
      <c r="AI18" s="49"/>
      <c r="AJ18" s="50" t="str">
        <f>AA15</f>
        <v>BRAGHETTO</v>
      </c>
      <c r="AK18" s="48" t="str">
        <f t="shared" ref="AK18:AK19" si="23">AB18</f>
        <v>DAVI</v>
      </c>
      <c r="AL18" s="49"/>
      <c r="AM18" s="49"/>
      <c r="AN18" s="49"/>
      <c r="AO18" s="49"/>
      <c r="AP18" s="49"/>
      <c r="AQ18" s="49"/>
      <c r="AR18" s="49"/>
      <c r="AS18" s="50" t="str">
        <f>AJ15</f>
        <v>TASINARO</v>
      </c>
      <c r="AT18" s="48" t="str">
        <f t="shared" ref="AT18:AT19" si="24">AK18</f>
        <v>DAVI</v>
      </c>
      <c r="AU18" s="49"/>
      <c r="AV18" s="49"/>
      <c r="AW18" s="49"/>
      <c r="AX18" s="49"/>
      <c r="AY18" s="49"/>
      <c r="AZ18" s="49"/>
      <c r="BA18" s="49"/>
      <c r="BB18" s="50" t="str">
        <f>P35</f>
        <v>J. BASSOLS</v>
      </c>
      <c r="BC18" s="25"/>
      <c r="BD18" s="51">
        <f>IF(OR(D17="",F17=""),"",IF(D17&gt;F17,1,0))</f>
        <v>0</v>
      </c>
      <c r="BE18" s="51">
        <f>IF(OR(D17="",F17=""),"",IF(D17=F17,1,0))</f>
        <v>0</v>
      </c>
      <c r="BF18" s="51">
        <f>IF(OR(D17="",F17=""),"",IF(D17&lt;F17,1,0))</f>
        <v>1</v>
      </c>
      <c r="BG18" s="51">
        <f>IF(OR(D17="",F17=""),"",D17)</f>
        <v>1</v>
      </c>
      <c r="BH18" s="51">
        <f>IF(OR(D17="",F17=""),"",F17)</f>
        <v>2</v>
      </c>
      <c r="BI18" s="51">
        <f>BF18</f>
        <v>1</v>
      </c>
      <c r="BJ18" s="51">
        <f>BE18</f>
        <v>0</v>
      </c>
      <c r="BK18" s="51">
        <f>BD18</f>
        <v>0</v>
      </c>
      <c r="BL18" s="51">
        <f>BH18</f>
        <v>2</v>
      </c>
      <c r="BM18" s="51">
        <f>BG18</f>
        <v>1</v>
      </c>
      <c r="BN18" s="26"/>
      <c r="BO18" s="51">
        <f>IF(OR(M17="",O17=""),"",IF(M17&gt;O17,1,0))</f>
        <v>0</v>
      </c>
      <c r="BP18" s="51">
        <f>IF(OR(M17="",O17=""),"",IF(M17=O17,1,0))</f>
        <v>1</v>
      </c>
      <c r="BQ18" s="51">
        <f>IF(OR(M17="",O17=""),"",IF(M17&lt;O17,1,0))</f>
        <v>0</v>
      </c>
      <c r="BR18" s="51">
        <f>IF(OR(M17="",O17=""),"",M17)</f>
        <v>3</v>
      </c>
      <c r="BS18" s="51">
        <f>IF(OR(M17="",O17=""),"",O17)</f>
        <v>3</v>
      </c>
      <c r="BT18" s="51">
        <f>BQ18</f>
        <v>0</v>
      </c>
      <c r="BU18" s="51">
        <f>BP18</f>
        <v>1</v>
      </c>
      <c r="BV18" s="51">
        <f>BO18</f>
        <v>0</v>
      </c>
      <c r="BW18" s="51">
        <f>BS18</f>
        <v>3</v>
      </c>
      <c r="BX18" s="51">
        <f>BR18</f>
        <v>3</v>
      </c>
      <c r="BY18" s="26"/>
      <c r="BZ18" s="51">
        <f>IF(OR(V17="",X17=""),"",IF(V17&gt;X17,1,0))</f>
        <v>0</v>
      </c>
      <c r="CA18" s="51">
        <f>IF(OR(V17="",X17=""),"",IF(V17=X17,1,0))</f>
        <v>0</v>
      </c>
      <c r="CB18" s="51">
        <f>IF(OR(V17="",X17=""),"",IF(V17&lt;X17,1,0))</f>
        <v>1</v>
      </c>
      <c r="CC18" s="51">
        <f>IF(OR(V17="",X17=""),"",V17)</f>
        <v>3</v>
      </c>
      <c r="CD18" s="51">
        <f>IF(OR(V17="",X17=""),"",X17)</f>
        <v>4</v>
      </c>
      <c r="CE18" s="51">
        <f>CB18</f>
        <v>1</v>
      </c>
      <c r="CF18" s="51">
        <f>CA18</f>
        <v>0</v>
      </c>
      <c r="CG18" s="51">
        <f>BZ18</f>
        <v>0</v>
      </c>
      <c r="CH18" s="51">
        <f>CD18</f>
        <v>4</v>
      </c>
      <c r="CI18" s="51">
        <f>CC18</f>
        <v>3</v>
      </c>
      <c r="CJ18" s="26"/>
      <c r="CK18" s="51">
        <f>IF(OR(AE17="",AG17=""),"",IF(AE17&gt;AG17,1,0))</f>
        <v>1</v>
      </c>
      <c r="CL18" s="51">
        <f>IF(OR(AE17="",AG17=""),"",IF(AE17=AG17,1,0))</f>
        <v>0</v>
      </c>
      <c r="CM18" s="51">
        <f>IF(OR(AE17="",AG17=""),"",IF(AE17&lt;AG17,1,0))</f>
        <v>0</v>
      </c>
      <c r="CN18" s="51">
        <f>IF(OR(AE17="",AG17=""),"",AE17)</f>
        <v>4</v>
      </c>
      <c r="CO18" s="51">
        <f>IF(OR(AE17="",AG17=""),"",AG17)</f>
        <v>3</v>
      </c>
      <c r="CP18" s="51">
        <f>CM18</f>
        <v>0</v>
      </c>
      <c r="CQ18" s="51">
        <f>CL18</f>
        <v>0</v>
      </c>
      <c r="CR18" s="51">
        <f>CK18</f>
        <v>1</v>
      </c>
      <c r="CS18" s="51">
        <f>CO18</f>
        <v>3</v>
      </c>
      <c r="CT18" s="51">
        <f>CN18</f>
        <v>4</v>
      </c>
      <c r="CU18" s="26"/>
      <c r="CV18" s="51">
        <f>IF(OR(AN17="",AP17=""),"",IF(AN17&gt;AP17,1,0))</f>
        <v>0</v>
      </c>
      <c r="CW18" s="51">
        <f>IF(OR(AN17="",AP17=""),"",IF(AN17=AP17,1,0))</f>
        <v>0</v>
      </c>
      <c r="CX18" s="51">
        <f>IF(OR(AN17="",AP17=""),"",IF(AN17&lt;AP17,1,0))</f>
        <v>1</v>
      </c>
      <c r="CY18" s="51">
        <f>IF(OR(AN17="",AP17=""),"",AN17)</f>
        <v>3</v>
      </c>
      <c r="CZ18" s="51">
        <f>IF(OR(AN17="",AP17=""),"",AP17)</f>
        <v>4</v>
      </c>
      <c r="DA18" s="51">
        <f>CX18</f>
        <v>1</v>
      </c>
      <c r="DB18" s="51">
        <f>CW18</f>
        <v>0</v>
      </c>
      <c r="DC18" s="51">
        <f>CV18</f>
        <v>0</v>
      </c>
      <c r="DD18" s="51">
        <f>CZ18</f>
        <v>4</v>
      </c>
      <c r="DE18" s="51">
        <f>CY18</f>
        <v>3</v>
      </c>
      <c r="DF18" s="26"/>
      <c r="DG18" s="51">
        <f>IF(OR(AW17="",AY17=""),"",IF(AW17&gt;AY17,1,0))</f>
        <v>1</v>
      </c>
      <c r="DH18" s="51">
        <f>IF(OR(AW17="",AY17=""),"",IF(AW17=AY17,1,0))</f>
        <v>0</v>
      </c>
      <c r="DI18" s="51">
        <f>IF(OR(AW17="",AY17=""),"",IF(AW17&lt;AY17,1,0))</f>
        <v>0</v>
      </c>
      <c r="DJ18" s="51">
        <f>IF(OR(AW17="",AY17=""),"",AW17)</f>
        <v>3</v>
      </c>
      <c r="DK18" s="51">
        <f>IF(OR(AW17="",AY17=""),"",AY17)</f>
        <v>1</v>
      </c>
      <c r="DL18" s="51">
        <f>DI18</f>
        <v>0</v>
      </c>
      <c r="DM18" s="51">
        <f>DH18</f>
        <v>0</v>
      </c>
      <c r="DN18" s="51">
        <f>DG18</f>
        <v>1</v>
      </c>
      <c r="DO18" s="51">
        <f>DK18</f>
        <v>1</v>
      </c>
      <c r="DP18" s="51">
        <f>DJ18</f>
        <v>3</v>
      </c>
    </row>
    <row r="19" spans="1:120" ht="16.5" customHeight="1">
      <c r="A19" s="39">
        <f>A16+1</f>
        <v>5</v>
      </c>
      <c r="B19" s="25" t="s">
        <v>0</v>
      </c>
      <c r="C19" s="40">
        <f>C22+1</f>
        <v>2</v>
      </c>
      <c r="D19" s="41"/>
      <c r="E19" s="41"/>
      <c r="F19" s="41"/>
      <c r="G19" s="41"/>
      <c r="H19" s="42" t="s">
        <v>37</v>
      </c>
      <c r="I19" s="43">
        <v>5</v>
      </c>
      <c r="J19" s="39">
        <f t="shared" si="21"/>
        <v>5</v>
      </c>
      <c r="K19" s="25" t="s">
        <v>0</v>
      </c>
      <c r="L19" s="40">
        <f>C16</f>
        <v>3</v>
      </c>
      <c r="M19" s="41"/>
      <c r="N19" s="41"/>
      <c r="O19" s="41"/>
      <c r="P19" s="41"/>
      <c r="Q19" s="42" t="s">
        <v>37</v>
      </c>
      <c r="R19" s="43">
        <v>6</v>
      </c>
      <c r="S19" s="39">
        <f t="shared" si="22"/>
        <v>5</v>
      </c>
      <c r="T19" s="25" t="s">
        <v>0</v>
      </c>
      <c r="U19" s="40">
        <f>L16</f>
        <v>4</v>
      </c>
      <c r="V19" s="41"/>
      <c r="W19" s="41"/>
      <c r="X19" s="41"/>
      <c r="Y19" s="41"/>
      <c r="Z19" s="42" t="s">
        <v>37</v>
      </c>
      <c r="AA19" s="43">
        <v>1</v>
      </c>
      <c r="AB19" s="39">
        <f t="shared" ref="AB18:AB19" si="25">S19</f>
        <v>5</v>
      </c>
      <c r="AC19" s="25" t="s">
        <v>0</v>
      </c>
      <c r="AD19" s="40">
        <f>U16</f>
        <v>5</v>
      </c>
      <c r="AE19" s="41"/>
      <c r="AF19" s="41"/>
      <c r="AG19" s="41"/>
      <c r="AH19" s="41"/>
      <c r="AI19" s="42" t="s">
        <v>37</v>
      </c>
      <c r="AJ19" s="43">
        <v>3</v>
      </c>
      <c r="AK19" s="39">
        <f t="shared" si="23"/>
        <v>5</v>
      </c>
      <c r="AL19" s="25" t="s">
        <v>0</v>
      </c>
      <c r="AM19" s="40">
        <f>AD16</f>
        <v>6</v>
      </c>
      <c r="AN19" s="41"/>
      <c r="AO19" s="41"/>
      <c r="AP19" s="41"/>
      <c r="AQ19" s="41"/>
      <c r="AR19" s="42" t="s">
        <v>37</v>
      </c>
      <c r="AS19" s="43">
        <v>4</v>
      </c>
      <c r="AT19" s="39">
        <f t="shared" si="24"/>
        <v>5</v>
      </c>
      <c r="AU19" s="25" t="s">
        <v>0</v>
      </c>
      <c r="AV19" s="40">
        <f>AM16</f>
        <v>1</v>
      </c>
      <c r="AW19" s="41"/>
      <c r="AX19" s="41"/>
      <c r="AY19" s="41"/>
      <c r="AZ19" s="41"/>
      <c r="BA19" s="42" t="s">
        <v>37</v>
      </c>
      <c r="BB19" s="43">
        <v>5</v>
      </c>
      <c r="BC19" s="25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</row>
    <row r="20" spans="1:120" ht="21" customHeight="1">
      <c r="A20" s="44"/>
      <c r="B20" s="25"/>
      <c r="C20" s="25"/>
      <c r="D20" s="45">
        <v>2</v>
      </c>
      <c r="E20" s="46" t="s">
        <v>0</v>
      </c>
      <c r="F20" s="45">
        <v>3</v>
      </c>
      <c r="G20" s="25"/>
      <c r="H20" s="25"/>
      <c r="I20" s="47"/>
      <c r="J20" s="44"/>
      <c r="K20" s="25"/>
      <c r="L20" s="25"/>
      <c r="M20" s="45">
        <v>2</v>
      </c>
      <c r="N20" s="46" t="s">
        <v>0</v>
      </c>
      <c r="O20" s="45">
        <v>2</v>
      </c>
      <c r="P20" s="25"/>
      <c r="Q20" s="25"/>
      <c r="R20" s="47"/>
      <c r="S20" s="44"/>
      <c r="T20" s="25"/>
      <c r="U20" s="25"/>
      <c r="V20" s="45">
        <v>3</v>
      </c>
      <c r="W20" s="46" t="s">
        <v>0</v>
      </c>
      <c r="X20" s="45">
        <v>7</v>
      </c>
      <c r="Y20" s="25"/>
      <c r="Z20" s="25"/>
      <c r="AA20" s="47"/>
      <c r="AB20" s="44"/>
      <c r="AC20" s="25"/>
      <c r="AD20" s="25"/>
      <c r="AE20" s="45">
        <v>5</v>
      </c>
      <c r="AF20" s="46" t="s">
        <v>0</v>
      </c>
      <c r="AG20" s="45">
        <v>5</v>
      </c>
      <c r="AH20" s="25"/>
      <c r="AI20" s="25"/>
      <c r="AJ20" s="47"/>
      <c r="AK20" s="44"/>
      <c r="AL20" s="25"/>
      <c r="AM20" s="25"/>
      <c r="AN20" s="45">
        <v>2</v>
      </c>
      <c r="AO20" s="46" t="s">
        <v>0</v>
      </c>
      <c r="AP20" s="45">
        <v>3</v>
      </c>
      <c r="AQ20" s="25"/>
      <c r="AR20" s="25"/>
      <c r="AS20" s="47"/>
      <c r="AT20" s="44"/>
      <c r="AU20" s="25"/>
      <c r="AV20" s="25"/>
      <c r="AW20" s="45">
        <v>3</v>
      </c>
      <c r="AX20" s="46" t="s">
        <v>0</v>
      </c>
      <c r="AY20" s="45">
        <v>4</v>
      </c>
      <c r="AZ20" s="25"/>
      <c r="BA20" s="25"/>
      <c r="BB20" s="47"/>
      <c r="BC20" s="25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</row>
    <row r="21" spans="1:120" ht="16.5" customHeight="1">
      <c r="A21" s="48" t="str">
        <f>VLOOKUP(A19,$A$26:$I$37,2,0)</f>
        <v>PC DAINESE</v>
      </c>
      <c r="B21" s="49"/>
      <c r="C21" s="49"/>
      <c r="D21" s="49"/>
      <c r="E21" s="49"/>
      <c r="F21" s="49"/>
      <c r="G21" s="49"/>
      <c r="H21" s="49"/>
      <c r="I21" s="50" t="str">
        <f>VLOOKUP(C19,$O$26:$W$37,2,0)</f>
        <v>DANGELO</v>
      </c>
      <c r="J21" s="48" t="str">
        <f t="shared" ref="J21:J22" si="26">A21</f>
        <v>PC DAINESE</v>
      </c>
      <c r="K21" s="49"/>
      <c r="L21" s="49"/>
      <c r="M21" s="49"/>
      <c r="N21" s="49"/>
      <c r="O21" s="49"/>
      <c r="P21" s="49"/>
      <c r="Q21" s="49"/>
      <c r="R21" s="50" t="str">
        <f>I18</f>
        <v>ALIANO</v>
      </c>
      <c r="S21" s="48" t="str">
        <f t="shared" ref="S21:S22" si="27">J21</f>
        <v>PC DAINESE</v>
      </c>
      <c r="T21" s="49"/>
      <c r="U21" s="49"/>
      <c r="V21" s="49"/>
      <c r="W21" s="49"/>
      <c r="X21" s="49"/>
      <c r="Y21" s="49"/>
      <c r="Z21" s="49"/>
      <c r="AA21" s="50" t="str">
        <f>R18</f>
        <v>MARCELO LEITE</v>
      </c>
      <c r="AB21" s="48" t="str">
        <f t="shared" ref="AB21:AB22" si="28">S21</f>
        <v>PC DAINESE</v>
      </c>
      <c r="AC21" s="49"/>
      <c r="AD21" s="49"/>
      <c r="AE21" s="49"/>
      <c r="AF21" s="49"/>
      <c r="AG21" s="49"/>
      <c r="AH21" s="49"/>
      <c r="AI21" s="49"/>
      <c r="AJ21" s="50" t="str">
        <f>AA18</f>
        <v>DANI</v>
      </c>
      <c r="AK21" s="48" t="str">
        <f t="shared" ref="AK21:AK22" si="29">AB21</f>
        <v>PC DAINESE</v>
      </c>
      <c r="AL21" s="49"/>
      <c r="AM21" s="49"/>
      <c r="AN21" s="49"/>
      <c r="AO21" s="49"/>
      <c r="AP21" s="49"/>
      <c r="AQ21" s="49"/>
      <c r="AR21" s="49"/>
      <c r="AS21" s="50" t="str">
        <f>AJ18</f>
        <v>BRAGHETTO</v>
      </c>
      <c r="AT21" s="48" t="str">
        <f t="shared" ref="AT21:AT22" si="30">AK21</f>
        <v>PC DAINESE</v>
      </c>
      <c r="AU21" s="49"/>
      <c r="AV21" s="49"/>
      <c r="AW21" s="49"/>
      <c r="AX21" s="49"/>
      <c r="AY21" s="49"/>
      <c r="AZ21" s="49"/>
      <c r="BA21" s="49"/>
      <c r="BB21" s="50" t="str">
        <f>AS18</f>
        <v>TASINARO</v>
      </c>
      <c r="BC21" s="25"/>
      <c r="BD21" s="51">
        <f>IF(OR(D20="",F20=""),"",IF(D20&gt;F20,1,0))</f>
        <v>0</v>
      </c>
      <c r="BE21" s="51">
        <f>IF(OR(D20="",F20=""),"",IF(D20=F20,1,0))</f>
        <v>0</v>
      </c>
      <c r="BF21" s="51">
        <f>IF(OR(D20="",F20=""),"",IF(D20&lt;F20,1,0))</f>
        <v>1</v>
      </c>
      <c r="BG21" s="51">
        <f>IF(OR(D20="",F20=""),"",D20)</f>
        <v>2</v>
      </c>
      <c r="BH21" s="51">
        <f>IF(OR(D20="",F20=""),"",F20)</f>
        <v>3</v>
      </c>
      <c r="BI21" s="51">
        <f>BF21</f>
        <v>1</v>
      </c>
      <c r="BJ21" s="51">
        <f>BE21</f>
        <v>0</v>
      </c>
      <c r="BK21" s="51">
        <f>BD21</f>
        <v>0</v>
      </c>
      <c r="BL21" s="51">
        <f>BH21</f>
        <v>3</v>
      </c>
      <c r="BM21" s="51">
        <f>BG21</f>
        <v>2</v>
      </c>
      <c r="BN21" s="26"/>
      <c r="BO21" s="51">
        <f>IF(OR(M20="",O20=""),"",IF(M20&gt;O20,1,0))</f>
        <v>0</v>
      </c>
      <c r="BP21" s="51">
        <f>IF(OR(M20="",O20=""),"",IF(M20=O20,1,0))</f>
        <v>1</v>
      </c>
      <c r="BQ21" s="51">
        <f>IF(OR(M20="",O20=""),"",IF(M20&lt;O20,1,0))</f>
        <v>0</v>
      </c>
      <c r="BR21" s="51">
        <f>IF(OR(M20="",O20=""),"",M20)</f>
        <v>2</v>
      </c>
      <c r="BS21" s="51">
        <f>IF(OR(M20="",O20=""),"",O20)</f>
        <v>2</v>
      </c>
      <c r="BT21" s="51">
        <f>BQ21</f>
        <v>0</v>
      </c>
      <c r="BU21" s="51">
        <f>BP21</f>
        <v>1</v>
      </c>
      <c r="BV21" s="51">
        <f>BO21</f>
        <v>0</v>
      </c>
      <c r="BW21" s="51">
        <f>BS21</f>
        <v>2</v>
      </c>
      <c r="BX21" s="51">
        <f>BR21</f>
        <v>2</v>
      </c>
      <c r="BY21" s="26"/>
      <c r="BZ21" s="51">
        <f>IF(OR(V20="",X20=""),"",IF(V20&gt;X20,1,0))</f>
        <v>0</v>
      </c>
      <c r="CA21" s="51">
        <f>IF(OR(V20="",X20=""),"",IF(V20=X20,1,0))</f>
        <v>0</v>
      </c>
      <c r="CB21" s="51">
        <f>IF(OR(V20="",X20=""),"",IF(V20&lt;X20,1,0))</f>
        <v>1</v>
      </c>
      <c r="CC21" s="51">
        <f>IF(OR(V20="",X20=""),"",V20)</f>
        <v>3</v>
      </c>
      <c r="CD21" s="51">
        <f>IF(OR(V20="",X20=""),"",X20)</f>
        <v>7</v>
      </c>
      <c r="CE21" s="51">
        <f>CB21</f>
        <v>1</v>
      </c>
      <c r="CF21" s="51">
        <f>CA21</f>
        <v>0</v>
      </c>
      <c r="CG21" s="51">
        <f>BZ21</f>
        <v>0</v>
      </c>
      <c r="CH21" s="51">
        <f>CD21</f>
        <v>7</v>
      </c>
      <c r="CI21" s="51">
        <f>CC21</f>
        <v>3</v>
      </c>
      <c r="CJ21" s="26"/>
      <c r="CK21" s="51">
        <f>IF(OR(AE20="",AG20=""),"",IF(AE20&gt;AG20,1,0))</f>
        <v>0</v>
      </c>
      <c r="CL21" s="51">
        <f>IF(OR(AE20="",AG20=""),"",IF(AE20=AG20,1,0))</f>
        <v>1</v>
      </c>
      <c r="CM21" s="51">
        <f>IF(OR(AE20="",AG20=""),"",IF(AE20&lt;AG20,1,0))</f>
        <v>0</v>
      </c>
      <c r="CN21" s="51">
        <f>IF(OR(AE20="",AG20=""),"",AE20)</f>
        <v>5</v>
      </c>
      <c r="CO21" s="51">
        <f>IF(OR(AE20="",AG20=""),"",AG20)</f>
        <v>5</v>
      </c>
      <c r="CP21" s="51">
        <f>CM21</f>
        <v>0</v>
      </c>
      <c r="CQ21" s="51">
        <f>CL21</f>
        <v>1</v>
      </c>
      <c r="CR21" s="51">
        <f>CK21</f>
        <v>0</v>
      </c>
      <c r="CS21" s="51">
        <f>CO21</f>
        <v>5</v>
      </c>
      <c r="CT21" s="51">
        <f>CN21</f>
        <v>5</v>
      </c>
      <c r="CU21" s="26"/>
      <c r="CV21" s="51">
        <f>IF(OR(AN20="",AP20=""),"",IF(AN20&gt;AP20,1,0))</f>
        <v>0</v>
      </c>
      <c r="CW21" s="51">
        <f>IF(OR(AN20="",AP20=""),"",IF(AN20=AP20,1,0))</f>
        <v>0</v>
      </c>
      <c r="CX21" s="51">
        <f>IF(OR(AN20="",AP20=""),"",IF(AN20&lt;AP20,1,0))</f>
        <v>1</v>
      </c>
      <c r="CY21" s="51">
        <f>IF(OR(AN20="",AP20=""),"",AN20)</f>
        <v>2</v>
      </c>
      <c r="CZ21" s="51">
        <f>IF(OR(AN20="",AP20=""),"",AP20)</f>
        <v>3</v>
      </c>
      <c r="DA21" s="51">
        <f>CX21</f>
        <v>1</v>
      </c>
      <c r="DB21" s="51">
        <f>CW21</f>
        <v>0</v>
      </c>
      <c r="DC21" s="51">
        <f>CV21</f>
        <v>0</v>
      </c>
      <c r="DD21" s="51">
        <f>CZ21</f>
        <v>3</v>
      </c>
      <c r="DE21" s="51">
        <f>CY21</f>
        <v>2</v>
      </c>
      <c r="DF21" s="26"/>
      <c r="DG21" s="51">
        <f>IF(OR(AW20="",AY20=""),"",IF(AW20&gt;AY20,1,0))</f>
        <v>0</v>
      </c>
      <c r="DH21" s="51">
        <f>IF(OR(AW20="",AY20=""),"",IF(AW20=AY20,1,0))</f>
        <v>0</v>
      </c>
      <c r="DI21" s="51">
        <f>IF(OR(AW20="",AY20=""),"",IF(AW20&lt;AY20,1,0))</f>
        <v>1</v>
      </c>
      <c r="DJ21" s="51">
        <f>IF(OR(AW20="",AY20=""),"",AW20)</f>
        <v>3</v>
      </c>
      <c r="DK21" s="51">
        <f>IF(OR(AW20="",AY20=""),"",AY20)</f>
        <v>4</v>
      </c>
      <c r="DL21" s="51">
        <f>DI21</f>
        <v>1</v>
      </c>
      <c r="DM21" s="51">
        <f>DH21</f>
        <v>0</v>
      </c>
      <c r="DN21" s="51">
        <f>DG21</f>
        <v>0</v>
      </c>
      <c r="DO21" s="51">
        <f>DK21</f>
        <v>4</v>
      </c>
      <c r="DP21" s="51">
        <f>DJ21</f>
        <v>3</v>
      </c>
    </row>
    <row r="22" spans="1:120" ht="16.5" customHeight="1">
      <c r="A22" s="39">
        <f>A19+1</f>
        <v>6</v>
      </c>
      <c r="B22" s="25" t="s">
        <v>0</v>
      </c>
      <c r="C22" s="40">
        <v>1</v>
      </c>
      <c r="D22" s="41"/>
      <c r="E22" s="41"/>
      <c r="F22" s="41"/>
      <c r="G22" s="41"/>
      <c r="H22" s="42" t="s">
        <v>37</v>
      </c>
      <c r="I22" s="43">
        <v>6</v>
      </c>
      <c r="J22" s="39">
        <f t="shared" si="26"/>
        <v>6</v>
      </c>
      <c r="K22" s="25" t="s">
        <v>0</v>
      </c>
      <c r="L22" s="40">
        <f>C19</f>
        <v>2</v>
      </c>
      <c r="M22" s="41"/>
      <c r="N22" s="41"/>
      <c r="O22" s="41"/>
      <c r="P22" s="41"/>
      <c r="Q22" s="42" t="s">
        <v>37</v>
      </c>
      <c r="R22" s="43">
        <v>1</v>
      </c>
      <c r="S22" s="39">
        <f t="shared" si="27"/>
        <v>6</v>
      </c>
      <c r="T22" s="25" t="s">
        <v>0</v>
      </c>
      <c r="U22" s="40">
        <f>L19</f>
        <v>3</v>
      </c>
      <c r="V22" s="41"/>
      <c r="W22" s="41"/>
      <c r="X22" s="41"/>
      <c r="Y22" s="41"/>
      <c r="Z22" s="42" t="s">
        <v>37</v>
      </c>
      <c r="AA22" s="43">
        <v>2</v>
      </c>
      <c r="AB22" s="39">
        <f t="shared" si="28"/>
        <v>6</v>
      </c>
      <c r="AC22" s="25" t="s">
        <v>0</v>
      </c>
      <c r="AD22" s="40">
        <f>U19</f>
        <v>4</v>
      </c>
      <c r="AE22" s="41"/>
      <c r="AF22" s="41"/>
      <c r="AG22" s="41"/>
      <c r="AH22" s="41"/>
      <c r="AI22" s="42" t="s">
        <v>37</v>
      </c>
      <c r="AJ22" s="43">
        <v>4</v>
      </c>
      <c r="AK22" s="39">
        <f t="shared" si="29"/>
        <v>6</v>
      </c>
      <c r="AL22" s="25" t="s">
        <v>0</v>
      </c>
      <c r="AM22" s="40">
        <f>AD19</f>
        <v>5</v>
      </c>
      <c r="AN22" s="41"/>
      <c r="AO22" s="41"/>
      <c r="AP22" s="41"/>
      <c r="AQ22" s="41"/>
      <c r="AR22" s="42" t="s">
        <v>37</v>
      </c>
      <c r="AS22" s="43">
        <v>5</v>
      </c>
      <c r="AT22" s="39">
        <f t="shared" si="30"/>
        <v>6</v>
      </c>
      <c r="AU22" s="25" t="s">
        <v>0</v>
      </c>
      <c r="AV22" s="40">
        <f>AM19</f>
        <v>6</v>
      </c>
      <c r="AW22" s="41"/>
      <c r="AX22" s="41"/>
      <c r="AY22" s="41"/>
      <c r="AZ22" s="41"/>
      <c r="BA22" s="42" t="s">
        <v>37</v>
      </c>
      <c r="BB22" s="43">
        <v>6</v>
      </c>
      <c r="BC22" s="25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</row>
    <row r="23" spans="1:120" ht="21" customHeight="1">
      <c r="A23" s="44"/>
      <c r="B23" s="25"/>
      <c r="C23" s="25"/>
      <c r="D23" s="45">
        <v>3</v>
      </c>
      <c r="E23" s="46" t="s">
        <v>0</v>
      </c>
      <c r="F23" s="45">
        <v>2</v>
      </c>
      <c r="G23" s="25"/>
      <c r="H23" s="25"/>
      <c r="I23" s="47"/>
      <c r="J23" s="44"/>
      <c r="K23" s="25"/>
      <c r="L23" s="25"/>
      <c r="M23" s="45">
        <v>1</v>
      </c>
      <c r="N23" s="46" t="s">
        <v>0</v>
      </c>
      <c r="O23" s="45">
        <v>2</v>
      </c>
      <c r="P23" s="25"/>
      <c r="Q23" s="25"/>
      <c r="R23" s="47"/>
      <c r="S23" s="44"/>
      <c r="T23" s="25"/>
      <c r="U23" s="25"/>
      <c r="V23" s="45">
        <v>2</v>
      </c>
      <c r="W23" s="46" t="s">
        <v>0</v>
      </c>
      <c r="X23" s="45">
        <v>3</v>
      </c>
      <c r="Y23" s="25"/>
      <c r="Z23" s="25"/>
      <c r="AA23" s="47"/>
      <c r="AB23" s="44"/>
      <c r="AC23" s="25"/>
      <c r="AD23" s="25"/>
      <c r="AE23" s="45">
        <v>4</v>
      </c>
      <c r="AF23" s="46" t="s">
        <v>0</v>
      </c>
      <c r="AG23" s="45">
        <v>2</v>
      </c>
      <c r="AH23" s="25"/>
      <c r="AI23" s="25"/>
      <c r="AJ23" s="47"/>
      <c r="AK23" s="44"/>
      <c r="AL23" s="25"/>
      <c r="AM23" s="25"/>
      <c r="AN23" s="45">
        <v>3</v>
      </c>
      <c r="AO23" s="46" t="s">
        <v>0</v>
      </c>
      <c r="AP23" s="45">
        <v>5</v>
      </c>
      <c r="AQ23" s="25"/>
      <c r="AR23" s="25"/>
      <c r="AS23" s="47"/>
      <c r="AT23" s="44"/>
      <c r="AU23" s="25"/>
      <c r="AV23" s="25"/>
      <c r="AW23" s="45">
        <v>5</v>
      </c>
      <c r="AX23" s="46" t="s">
        <v>0</v>
      </c>
      <c r="AY23" s="45">
        <v>3</v>
      </c>
      <c r="AZ23" s="25"/>
      <c r="BA23" s="25"/>
      <c r="BB23" s="47"/>
      <c r="BC23" s="25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</row>
    <row r="24" spans="1:120" ht="16.5" customHeight="1">
      <c r="A24" s="48" t="str">
        <f>VLOOKUP(A22,$A$26:$I$37,2,0)</f>
        <v>MARCELINHO</v>
      </c>
      <c r="B24" s="49"/>
      <c r="C24" s="49"/>
      <c r="D24" s="49"/>
      <c r="E24" s="49"/>
      <c r="F24" s="49"/>
      <c r="G24" s="49"/>
      <c r="H24" s="49"/>
      <c r="I24" s="50" t="str">
        <f>VLOOKUP(C22,$O$26:$W$37,2,0)</f>
        <v>VITOR</v>
      </c>
      <c r="J24" s="48" t="str">
        <f>A24</f>
        <v>MARCELINHO</v>
      </c>
      <c r="K24" s="49"/>
      <c r="L24" s="49"/>
      <c r="M24" s="49"/>
      <c r="N24" s="49"/>
      <c r="O24" s="49"/>
      <c r="P24" s="49"/>
      <c r="Q24" s="49"/>
      <c r="R24" s="50" t="str">
        <f>I21</f>
        <v>DANGELO</v>
      </c>
      <c r="S24" s="48" t="str">
        <f>J24</f>
        <v>MARCELINHO</v>
      </c>
      <c r="T24" s="49"/>
      <c r="U24" s="49"/>
      <c r="V24" s="49"/>
      <c r="W24" s="49"/>
      <c r="X24" s="49"/>
      <c r="Y24" s="49"/>
      <c r="Z24" s="49"/>
      <c r="AA24" s="50" t="str">
        <f>R21</f>
        <v>ALIANO</v>
      </c>
      <c r="AB24" s="48" t="str">
        <f>S24</f>
        <v>MARCELINHO</v>
      </c>
      <c r="AC24" s="49"/>
      <c r="AD24" s="49"/>
      <c r="AE24" s="49"/>
      <c r="AF24" s="49"/>
      <c r="AG24" s="49"/>
      <c r="AH24" s="49"/>
      <c r="AI24" s="49"/>
      <c r="AJ24" s="50" t="str">
        <f>AA21</f>
        <v>MARCELO LEITE</v>
      </c>
      <c r="AK24" s="48" t="str">
        <f>AB24</f>
        <v>MARCELINHO</v>
      </c>
      <c r="AL24" s="49"/>
      <c r="AM24" s="49"/>
      <c r="AN24" s="49"/>
      <c r="AO24" s="49"/>
      <c r="AP24" s="49"/>
      <c r="AQ24" s="49"/>
      <c r="AR24" s="49"/>
      <c r="AS24" s="50" t="str">
        <f>AJ21</f>
        <v>DANI</v>
      </c>
      <c r="AT24" s="48" t="str">
        <f>AK24</f>
        <v>MARCELINHO</v>
      </c>
      <c r="AU24" s="49"/>
      <c r="AV24" s="49"/>
      <c r="AW24" s="49"/>
      <c r="AX24" s="49"/>
      <c r="AY24" s="49"/>
      <c r="AZ24" s="49"/>
      <c r="BA24" s="49"/>
      <c r="BB24" s="50" t="str">
        <f>AS21</f>
        <v>BRAGHETTO</v>
      </c>
      <c r="BC24" s="25"/>
      <c r="BD24" s="51">
        <f>IF(OR(D23="",F23=""),"",IF(D23&gt;F23,1,0))</f>
        <v>1</v>
      </c>
      <c r="BE24" s="51">
        <f>IF(OR(D23="",F23=""),"",IF(D23=F23,1,0))</f>
        <v>0</v>
      </c>
      <c r="BF24" s="51">
        <f>IF(OR(D23="",F23=""),"",IF(D23&lt;F23,1,0))</f>
        <v>0</v>
      </c>
      <c r="BG24" s="51">
        <f>IF(OR(D23="",F23=""),"",D23)</f>
        <v>3</v>
      </c>
      <c r="BH24" s="51">
        <f>IF(OR(D23="",F23=""),"",F23)</f>
        <v>2</v>
      </c>
      <c r="BI24" s="51">
        <f>BF24</f>
        <v>0</v>
      </c>
      <c r="BJ24" s="51">
        <f>BE24</f>
        <v>0</v>
      </c>
      <c r="BK24" s="51">
        <f>BD24</f>
        <v>1</v>
      </c>
      <c r="BL24" s="51">
        <f>BH24</f>
        <v>2</v>
      </c>
      <c r="BM24" s="51">
        <f>BG24</f>
        <v>3</v>
      </c>
      <c r="BN24" s="26"/>
      <c r="BO24" s="51">
        <f>IF(OR(M23="",O23=""),"",IF(M23&gt;O23,1,0))</f>
        <v>0</v>
      </c>
      <c r="BP24" s="51">
        <f>IF(OR(M23="",O23=""),"",IF(M23=O23,1,0))</f>
        <v>0</v>
      </c>
      <c r="BQ24" s="51">
        <f>IF(OR(M23="",O23=""),"",IF(M23&lt;O23,1,0))</f>
        <v>1</v>
      </c>
      <c r="BR24" s="51">
        <f>IF(OR(M23="",O23=""),"",M23)</f>
        <v>1</v>
      </c>
      <c r="BS24" s="51">
        <f>IF(OR(M23="",O23=""),"",O23)</f>
        <v>2</v>
      </c>
      <c r="BT24" s="51">
        <f>BQ24</f>
        <v>1</v>
      </c>
      <c r="BU24" s="51">
        <f>BP24</f>
        <v>0</v>
      </c>
      <c r="BV24" s="51">
        <f>BO24</f>
        <v>0</v>
      </c>
      <c r="BW24" s="51">
        <f>BS24</f>
        <v>2</v>
      </c>
      <c r="BX24" s="51">
        <f>BR24</f>
        <v>1</v>
      </c>
      <c r="BY24" s="26"/>
      <c r="BZ24" s="51">
        <f>IF(OR(V23="",X23=""),"",IF(V23&gt;X23,1,0))</f>
        <v>0</v>
      </c>
      <c r="CA24" s="51">
        <f>IF(OR(V23="",X23=""),"",IF(V23=X23,1,0))</f>
        <v>0</v>
      </c>
      <c r="CB24" s="51">
        <f>IF(OR(V23="",X23=""),"",IF(V23&lt;X23,1,0))</f>
        <v>1</v>
      </c>
      <c r="CC24" s="51">
        <f>IF(OR(V23="",X23=""),"",V23)</f>
        <v>2</v>
      </c>
      <c r="CD24" s="51">
        <f>IF(OR(V23="",X23=""),"",X23)</f>
        <v>3</v>
      </c>
      <c r="CE24" s="51">
        <f>CB24</f>
        <v>1</v>
      </c>
      <c r="CF24" s="51">
        <f>CA24</f>
        <v>0</v>
      </c>
      <c r="CG24" s="51">
        <f>BZ24</f>
        <v>0</v>
      </c>
      <c r="CH24" s="51">
        <f>CD24</f>
        <v>3</v>
      </c>
      <c r="CI24" s="51">
        <f>CC24</f>
        <v>2</v>
      </c>
      <c r="CJ24" s="26"/>
      <c r="CK24" s="51">
        <f>IF(OR(AE23="",AG23=""),"",IF(AE23&gt;AG23,1,0))</f>
        <v>1</v>
      </c>
      <c r="CL24" s="51">
        <f>IF(OR(AE23="",AG23=""),"",IF(AE23=AG23,1,0))</f>
        <v>0</v>
      </c>
      <c r="CM24" s="51">
        <f>IF(OR(AE23="",AG23=""),"",IF(AE23&lt;AG23,1,0))</f>
        <v>0</v>
      </c>
      <c r="CN24" s="51">
        <f>IF(OR(AE23="",AG23=""),"",AE23)</f>
        <v>4</v>
      </c>
      <c r="CO24" s="51">
        <f>IF(OR(AE23="",AG23=""),"",AG23)</f>
        <v>2</v>
      </c>
      <c r="CP24" s="51">
        <f>CM24</f>
        <v>0</v>
      </c>
      <c r="CQ24" s="51">
        <f>CL24</f>
        <v>0</v>
      </c>
      <c r="CR24" s="51">
        <f>CK24</f>
        <v>1</v>
      </c>
      <c r="CS24" s="51">
        <f>CO24</f>
        <v>2</v>
      </c>
      <c r="CT24" s="51">
        <f>CN24</f>
        <v>4</v>
      </c>
      <c r="CU24" s="26"/>
      <c r="CV24" s="51">
        <f>IF(OR(AN23="",AP23=""),"",IF(AN23&gt;AP23,1,0))</f>
        <v>0</v>
      </c>
      <c r="CW24" s="51">
        <f>IF(OR(AN23="",AP23=""),"",IF(AN23=AP23,1,0))</f>
        <v>0</v>
      </c>
      <c r="CX24" s="51">
        <f>IF(OR(AN23="",AP23=""),"",IF(AN23&lt;AP23,1,0))</f>
        <v>1</v>
      </c>
      <c r="CY24" s="51">
        <f>IF(OR(AN23="",AP23=""),"",AN23)</f>
        <v>3</v>
      </c>
      <c r="CZ24" s="51">
        <f>IF(OR(AN23="",AP23=""),"",AP23)</f>
        <v>5</v>
      </c>
      <c r="DA24" s="51">
        <f>CX24</f>
        <v>1</v>
      </c>
      <c r="DB24" s="51">
        <f>CW24</f>
        <v>0</v>
      </c>
      <c r="DC24" s="51">
        <f>CV24</f>
        <v>0</v>
      </c>
      <c r="DD24" s="51">
        <f>CZ24</f>
        <v>5</v>
      </c>
      <c r="DE24" s="51">
        <f>CY24</f>
        <v>3</v>
      </c>
      <c r="DF24" s="26"/>
      <c r="DG24" s="51">
        <f>IF(OR(AW23="",AY23=""),"",IF(AW23&gt;AY23,1,0))</f>
        <v>1</v>
      </c>
      <c r="DH24" s="51">
        <f>IF(OR(AW23="",AY23=""),"",IF(AW23=AY23,1,0))</f>
        <v>0</v>
      </c>
      <c r="DI24" s="51">
        <f>IF(OR(AW23="",AY23=""),"",IF(AW23&lt;AY23,1,0))</f>
        <v>0</v>
      </c>
      <c r="DJ24" s="51">
        <f>IF(OR(AW23="",AY23=""),"",AW23)</f>
        <v>5</v>
      </c>
      <c r="DK24" s="51">
        <f>IF(OR(AW23="",AY23=""),"",AY23)</f>
        <v>3</v>
      </c>
      <c r="DL24" s="51">
        <f>DI24</f>
        <v>0</v>
      </c>
      <c r="DM24" s="51">
        <f>DH24</f>
        <v>0</v>
      </c>
      <c r="DN24" s="51">
        <f>DG24</f>
        <v>1</v>
      </c>
      <c r="DO24" s="51">
        <f>DK24</f>
        <v>3</v>
      </c>
      <c r="DP24" s="51">
        <f>DJ24</f>
        <v>5</v>
      </c>
    </row>
    <row r="25" spans="1:120" ht="21" customHeight="1">
      <c r="A25" s="105" t="s">
        <v>38</v>
      </c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30" t="s">
        <v>39</v>
      </c>
      <c r="O25" s="31"/>
      <c r="P25" s="31"/>
      <c r="Q25" s="31"/>
      <c r="R25" s="31"/>
      <c r="S25" s="105" t="s">
        <v>40</v>
      </c>
      <c r="T25" s="98"/>
      <c r="U25" s="98"/>
      <c r="V25" s="98"/>
      <c r="W25" s="98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25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</row>
    <row r="26" spans="1:120" ht="21" customHeight="1">
      <c r="A26" s="52">
        <v>1</v>
      </c>
      <c r="B26" s="101" t="s">
        <v>46</v>
      </c>
      <c r="C26" s="102"/>
      <c r="D26" s="102"/>
      <c r="E26" s="102"/>
      <c r="F26" s="102"/>
      <c r="G26" s="102"/>
      <c r="H26" s="102"/>
      <c r="I26" s="103"/>
      <c r="J26" s="53" t="s">
        <v>41</v>
      </c>
      <c r="K26" s="54"/>
      <c r="L26" s="99">
        <v>2399</v>
      </c>
      <c r="M26" s="100"/>
      <c r="N26" s="26"/>
      <c r="O26" s="52">
        <v>1</v>
      </c>
      <c r="P26" s="101" t="s">
        <v>102</v>
      </c>
      <c r="Q26" s="102"/>
      <c r="R26" s="102"/>
      <c r="S26" s="102"/>
      <c r="T26" s="102"/>
      <c r="U26" s="102"/>
      <c r="V26" s="102"/>
      <c r="W26" s="103"/>
      <c r="X26" s="53" t="s">
        <v>42</v>
      </c>
      <c r="Y26" s="54"/>
      <c r="Z26" s="99"/>
      <c r="AA26" s="100"/>
      <c r="AB26" s="26"/>
      <c r="AC26" s="26"/>
      <c r="AD26" s="26"/>
      <c r="AE26" s="26"/>
      <c r="AF26" s="26"/>
      <c r="AG26" s="26"/>
      <c r="AH26" s="26"/>
      <c r="AI26" s="26"/>
      <c r="AJ26" s="26"/>
      <c r="AK26" s="121" t="s">
        <v>43</v>
      </c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</row>
    <row r="27" spans="1:120" ht="21" customHeight="1">
      <c r="A27" s="52">
        <v>2</v>
      </c>
      <c r="B27" s="101" t="s">
        <v>101</v>
      </c>
      <c r="C27" s="102"/>
      <c r="D27" s="102"/>
      <c r="E27" s="102"/>
      <c r="F27" s="102"/>
      <c r="G27" s="102"/>
      <c r="H27" s="102"/>
      <c r="I27" s="103"/>
      <c r="J27" s="53" t="s">
        <v>41</v>
      </c>
      <c r="K27" s="54"/>
      <c r="L27" s="99">
        <v>675</v>
      </c>
      <c r="M27" s="100"/>
      <c r="N27" s="26"/>
      <c r="O27" s="52">
        <v>2</v>
      </c>
      <c r="P27" s="101" t="s">
        <v>103</v>
      </c>
      <c r="Q27" s="102"/>
      <c r="R27" s="102"/>
      <c r="S27" s="102"/>
      <c r="T27" s="102"/>
      <c r="U27" s="102"/>
      <c r="V27" s="102"/>
      <c r="W27" s="103"/>
      <c r="X27" s="53" t="s">
        <v>42</v>
      </c>
      <c r="Y27" s="54"/>
      <c r="Z27" s="99"/>
      <c r="AA27" s="100"/>
      <c r="AB27" s="26"/>
      <c r="AC27" s="26"/>
      <c r="AD27" s="26"/>
      <c r="AE27" s="26"/>
      <c r="AF27" s="26"/>
      <c r="AG27" s="26"/>
      <c r="AH27" s="26"/>
      <c r="AI27" s="26"/>
      <c r="AJ27" s="26"/>
      <c r="AK27" s="55" t="s">
        <v>45</v>
      </c>
      <c r="AL27" s="56"/>
      <c r="AM27" s="120">
        <v>45815</v>
      </c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3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</row>
    <row r="28" spans="1:120" ht="21" customHeight="1">
      <c r="A28" s="52">
        <v>3</v>
      </c>
      <c r="B28" s="101" t="s">
        <v>44</v>
      </c>
      <c r="C28" s="102"/>
      <c r="D28" s="102"/>
      <c r="E28" s="102"/>
      <c r="F28" s="102"/>
      <c r="G28" s="102"/>
      <c r="H28" s="102"/>
      <c r="I28" s="103"/>
      <c r="J28" s="53" t="s">
        <v>41</v>
      </c>
      <c r="K28" s="54"/>
      <c r="L28" s="99">
        <v>2598</v>
      </c>
      <c r="M28" s="100"/>
      <c r="N28" s="26"/>
      <c r="O28" s="52">
        <v>3</v>
      </c>
      <c r="P28" s="101" t="s">
        <v>104</v>
      </c>
      <c r="Q28" s="102"/>
      <c r="R28" s="102"/>
      <c r="S28" s="102"/>
      <c r="T28" s="102"/>
      <c r="U28" s="102"/>
      <c r="V28" s="102"/>
      <c r="W28" s="103"/>
      <c r="X28" s="53" t="s">
        <v>42</v>
      </c>
      <c r="Y28" s="54"/>
      <c r="Z28" s="99"/>
      <c r="AA28" s="100"/>
      <c r="AB28" s="26"/>
      <c r="AC28" s="26"/>
      <c r="AD28" s="26"/>
      <c r="AE28" s="26"/>
      <c r="AF28" s="26"/>
      <c r="AG28" s="26"/>
      <c r="AH28" s="26"/>
      <c r="AI28" s="26"/>
      <c r="AJ28" s="26"/>
      <c r="AK28" s="9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</row>
    <row r="29" spans="1:120" ht="21" customHeight="1">
      <c r="A29" s="52">
        <v>4</v>
      </c>
      <c r="B29" s="101" t="s">
        <v>47</v>
      </c>
      <c r="C29" s="102"/>
      <c r="D29" s="102"/>
      <c r="E29" s="102"/>
      <c r="F29" s="102"/>
      <c r="G29" s="102"/>
      <c r="H29" s="102"/>
      <c r="I29" s="103"/>
      <c r="J29" s="53" t="s">
        <v>41</v>
      </c>
      <c r="K29" s="54"/>
      <c r="L29" s="99">
        <v>2638</v>
      </c>
      <c r="M29" s="100"/>
      <c r="N29" s="26"/>
      <c r="O29" s="52">
        <v>4</v>
      </c>
      <c r="P29" s="101" t="s">
        <v>105</v>
      </c>
      <c r="Q29" s="102"/>
      <c r="R29" s="102"/>
      <c r="S29" s="102"/>
      <c r="T29" s="102"/>
      <c r="U29" s="102"/>
      <c r="V29" s="102"/>
      <c r="W29" s="103"/>
      <c r="X29" s="53" t="s">
        <v>42</v>
      </c>
      <c r="Y29" s="54"/>
      <c r="Z29" s="99"/>
      <c r="AA29" s="100"/>
      <c r="AB29" s="26"/>
      <c r="AC29" s="26"/>
      <c r="AD29" s="26"/>
      <c r="AE29" s="26"/>
      <c r="AF29" s="26"/>
      <c r="AG29" s="26"/>
      <c r="AH29" s="26"/>
      <c r="AI29" s="26"/>
      <c r="AJ29" s="26"/>
      <c r="AK29" s="9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</row>
    <row r="30" spans="1:120" ht="21" customHeight="1">
      <c r="A30" s="52">
        <v>5</v>
      </c>
      <c r="B30" s="101" t="s">
        <v>100</v>
      </c>
      <c r="C30" s="102"/>
      <c r="D30" s="102"/>
      <c r="E30" s="102"/>
      <c r="F30" s="102"/>
      <c r="G30" s="102"/>
      <c r="H30" s="102"/>
      <c r="I30" s="103"/>
      <c r="J30" s="53" t="s">
        <v>41</v>
      </c>
      <c r="K30" s="54"/>
      <c r="L30" s="99">
        <v>2538</v>
      </c>
      <c r="M30" s="100"/>
      <c r="N30" s="26"/>
      <c r="O30" s="52">
        <v>5</v>
      </c>
      <c r="P30" s="101" t="s">
        <v>106</v>
      </c>
      <c r="Q30" s="102"/>
      <c r="R30" s="102"/>
      <c r="S30" s="102"/>
      <c r="T30" s="102"/>
      <c r="U30" s="102"/>
      <c r="V30" s="102"/>
      <c r="W30" s="103"/>
      <c r="X30" s="53" t="s">
        <v>42</v>
      </c>
      <c r="Y30" s="54"/>
      <c r="Z30" s="99"/>
      <c r="AA30" s="100"/>
      <c r="AB30" s="57"/>
      <c r="AC30" s="26"/>
      <c r="AD30" s="58" t="s">
        <v>48</v>
      </c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</row>
    <row r="31" spans="1:120" ht="21" customHeight="1">
      <c r="A31" s="52">
        <v>6</v>
      </c>
      <c r="B31" s="101" t="s">
        <v>49</v>
      </c>
      <c r="C31" s="102"/>
      <c r="D31" s="102"/>
      <c r="E31" s="102"/>
      <c r="F31" s="102"/>
      <c r="G31" s="102"/>
      <c r="H31" s="102"/>
      <c r="I31" s="103"/>
      <c r="J31" s="53" t="s">
        <v>41</v>
      </c>
      <c r="K31" s="54"/>
      <c r="L31" s="99">
        <v>1962</v>
      </c>
      <c r="M31" s="100"/>
      <c r="N31" s="26"/>
      <c r="O31" s="52">
        <v>6</v>
      </c>
      <c r="P31" s="101" t="s">
        <v>107</v>
      </c>
      <c r="Q31" s="102"/>
      <c r="R31" s="102"/>
      <c r="S31" s="102"/>
      <c r="T31" s="102"/>
      <c r="U31" s="102"/>
      <c r="V31" s="102"/>
      <c r="W31" s="103"/>
      <c r="X31" s="53" t="s">
        <v>42</v>
      </c>
      <c r="Y31" s="54"/>
      <c r="Z31" s="99"/>
      <c r="AA31" s="100"/>
      <c r="AB31" s="57"/>
      <c r="AC31" s="26"/>
      <c r="AD31" s="114" t="s">
        <v>50</v>
      </c>
      <c r="AE31" s="115"/>
      <c r="AF31" s="115"/>
      <c r="AG31" s="115"/>
      <c r="AH31" s="115"/>
      <c r="AI31" s="115"/>
      <c r="AJ31" s="115"/>
      <c r="AK31" s="115"/>
      <c r="AL31" s="115"/>
      <c r="AM31" s="113"/>
      <c r="AN31" s="112">
        <f>AZ4</f>
        <v>27</v>
      </c>
      <c r="AO31" s="113"/>
      <c r="AP31" s="116" t="s">
        <v>51</v>
      </c>
      <c r="AQ31" s="112">
        <f>BB4</f>
        <v>45</v>
      </c>
      <c r="AR31" s="113"/>
      <c r="AS31" s="114" t="s">
        <v>99</v>
      </c>
      <c r="AT31" s="115"/>
      <c r="AU31" s="115"/>
      <c r="AV31" s="115"/>
      <c r="AW31" s="115"/>
      <c r="AX31" s="115"/>
      <c r="AY31" s="115"/>
      <c r="AZ31" s="115"/>
      <c r="BA31" s="115"/>
      <c r="BB31" s="113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</row>
    <row r="32" spans="1:120" ht="21" customHeight="1">
      <c r="A32" s="52" t="s">
        <v>52</v>
      </c>
      <c r="B32" s="101" t="s">
        <v>108</v>
      </c>
      <c r="C32" s="102"/>
      <c r="D32" s="102"/>
      <c r="E32" s="102"/>
      <c r="F32" s="102"/>
      <c r="G32" s="102"/>
      <c r="H32" s="102"/>
      <c r="I32" s="103"/>
      <c r="J32" s="53" t="s">
        <v>41</v>
      </c>
      <c r="K32" s="54"/>
      <c r="L32" s="99">
        <v>2556</v>
      </c>
      <c r="M32" s="100"/>
      <c r="N32" s="26"/>
      <c r="O32" s="52" t="s">
        <v>52</v>
      </c>
      <c r="P32" s="101" t="s">
        <v>109</v>
      </c>
      <c r="Q32" s="102"/>
      <c r="R32" s="102"/>
      <c r="S32" s="102"/>
      <c r="T32" s="102"/>
      <c r="U32" s="102"/>
      <c r="V32" s="102"/>
      <c r="W32" s="103"/>
      <c r="X32" s="53" t="s">
        <v>42</v>
      </c>
      <c r="Y32" s="54"/>
      <c r="Z32" s="99"/>
      <c r="AA32" s="100"/>
      <c r="AB32" s="57"/>
      <c r="AC32" s="26"/>
      <c r="AD32" s="109"/>
      <c r="AE32" s="111"/>
      <c r="AF32" s="111"/>
      <c r="AG32" s="111"/>
      <c r="AH32" s="111"/>
      <c r="AI32" s="111"/>
      <c r="AJ32" s="111"/>
      <c r="AK32" s="111"/>
      <c r="AL32" s="111"/>
      <c r="AM32" s="107"/>
      <c r="AN32" s="109"/>
      <c r="AO32" s="107"/>
      <c r="AP32" s="98"/>
      <c r="AQ32" s="109"/>
      <c r="AR32" s="107"/>
      <c r="AS32" s="109"/>
      <c r="AT32" s="111"/>
      <c r="AU32" s="111"/>
      <c r="AV32" s="111"/>
      <c r="AW32" s="111"/>
      <c r="AX32" s="111"/>
      <c r="AY32" s="111"/>
      <c r="AZ32" s="111"/>
      <c r="BA32" s="111"/>
      <c r="BB32" s="107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</row>
    <row r="33" spans="1:120" ht="21" customHeight="1">
      <c r="A33" s="52" t="s">
        <v>53</v>
      </c>
      <c r="B33" s="101"/>
      <c r="C33" s="102"/>
      <c r="D33" s="102"/>
      <c r="E33" s="102"/>
      <c r="F33" s="102"/>
      <c r="G33" s="102"/>
      <c r="H33" s="102"/>
      <c r="I33" s="103"/>
      <c r="J33" s="53" t="s">
        <v>41</v>
      </c>
      <c r="K33" s="54"/>
      <c r="L33" s="99"/>
      <c r="M33" s="100"/>
      <c r="N33" s="26"/>
      <c r="O33" s="52" t="s">
        <v>53</v>
      </c>
      <c r="P33" s="101" t="s">
        <v>110</v>
      </c>
      <c r="Q33" s="102"/>
      <c r="R33" s="102"/>
      <c r="S33" s="102"/>
      <c r="T33" s="102"/>
      <c r="U33" s="102"/>
      <c r="V33" s="102"/>
      <c r="W33" s="103"/>
      <c r="X33" s="53" t="s">
        <v>42</v>
      </c>
      <c r="Y33" s="54"/>
      <c r="Z33" s="99"/>
      <c r="AA33" s="100"/>
      <c r="AB33" s="57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</row>
    <row r="34" spans="1:120" ht="21" customHeight="1">
      <c r="A34" s="52" t="s">
        <v>54</v>
      </c>
      <c r="B34" s="101"/>
      <c r="C34" s="102"/>
      <c r="D34" s="102"/>
      <c r="E34" s="102"/>
      <c r="F34" s="102"/>
      <c r="G34" s="102"/>
      <c r="H34" s="102"/>
      <c r="I34" s="103"/>
      <c r="J34" s="53" t="s">
        <v>41</v>
      </c>
      <c r="K34" s="54"/>
      <c r="L34" s="99"/>
      <c r="M34" s="100"/>
      <c r="N34" s="26"/>
      <c r="O34" s="52" t="s">
        <v>54</v>
      </c>
      <c r="P34" s="101" t="s">
        <v>111</v>
      </c>
      <c r="Q34" s="102"/>
      <c r="R34" s="102"/>
      <c r="S34" s="102"/>
      <c r="T34" s="102"/>
      <c r="U34" s="102"/>
      <c r="V34" s="102"/>
      <c r="W34" s="103"/>
      <c r="X34" s="53" t="s">
        <v>42</v>
      </c>
      <c r="Y34" s="54"/>
      <c r="Z34" s="99"/>
      <c r="AA34" s="100"/>
      <c r="AB34" s="57"/>
      <c r="AC34" s="26"/>
      <c r="AD34" s="26"/>
      <c r="AE34" s="94"/>
      <c r="AF34" s="95"/>
      <c r="AG34" s="95"/>
      <c r="AH34" s="95"/>
      <c r="AI34" s="95"/>
      <c r="AJ34" s="95"/>
      <c r="AK34" s="95"/>
      <c r="AL34" s="95"/>
      <c r="AM34" s="96"/>
      <c r="AN34" s="26"/>
      <c r="AO34" s="26"/>
      <c r="AP34" s="26"/>
      <c r="AQ34" s="26"/>
      <c r="AR34" s="26"/>
      <c r="AS34" s="94"/>
      <c r="AT34" s="95"/>
      <c r="AU34" s="95"/>
      <c r="AV34" s="95"/>
      <c r="AW34" s="95"/>
      <c r="AX34" s="95"/>
      <c r="AY34" s="95"/>
      <c r="AZ34" s="95"/>
      <c r="BA34" s="9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</row>
    <row r="35" spans="1:120" ht="21" customHeight="1">
      <c r="A35" s="52" t="s">
        <v>55</v>
      </c>
      <c r="B35" s="101"/>
      <c r="C35" s="102"/>
      <c r="D35" s="102"/>
      <c r="E35" s="102"/>
      <c r="F35" s="102"/>
      <c r="G35" s="102"/>
      <c r="H35" s="102"/>
      <c r="I35" s="103"/>
      <c r="J35" s="53" t="s">
        <v>41</v>
      </c>
      <c r="K35" s="54"/>
      <c r="L35" s="99"/>
      <c r="M35" s="100"/>
      <c r="N35" s="26"/>
      <c r="O35" s="52" t="s">
        <v>55</v>
      </c>
      <c r="P35" s="101" t="s">
        <v>112</v>
      </c>
      <c r="Q35" s="102"/>
      <c r="R35" s="102"/>
      <c r="S35" s="102"/>
      <c r="T35" s="102"/>
      <c r="U35" s="102"/>
      <c r="V35" s="102"/>
      <c r="W35" s="103"/>
      <c r="X35" s="53" t="s">
        <v>42</v>
      </c>
      <c r="Y35" s="54"/>
      <c r="Z35" s="99"/>
      <c r="AA35" s="100"/>
      <c r="AB35" s="57"/>
      <c r="AC35" s="26"/>
      <c r="AD35" s="26"/>
      <c r="AE35" s="97" t="s">
        <v>56</v>
      </c>
      <c r="AF35" s="98"/>
      <c r="AG35" s="98"/>
      <c r="AH35" s="98"/>
      <c r="AI35" s="98"/>
      <c r="AJ35" s="98"/>
      <c r="AK35" s="98"/>
      <c r="AL35" s="98"/>
      <c r="AM35" s="98"/>
      <c r="AN35" s="26"/>
      <c r="AO35" s="26"/>
      <c r="AP35" s="26"/>
      <c r="AQ35" s="26"/>
      <c r="AR35" s="26"/>
      <c r="AS35" s="97" t="s">
        <v>57</v>
      </c>
      <c r="AT35" s="98"/>
      <c r="AU35" s="98"/>
      <c r="AV35" s="98"/>
      <c r="AW35" s="98"/>
      <c r="AX35" s="98"/>
      <c r="AY35" s="98"/>
      <c r="AZ35" s="98"/>
      <c r="BA35" s="98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</row>
    <row r="36" spans="1:120" ht="21" customHeight="1">
      <c r="A36" s="52" t="s">
        <v>58</v>
      </c>
      <c r="B36" s="101"/>
      <c r="C36" s="102"/>
      <c r="D36" s="102"/>
      <c r="E36" s="102"/>
      <c r="F36" s="102"/>
      <c r="G36" s="102"/>
      <c r="H36" s="102"/>
      <c r="I36" s="103"/>
      <c r="J36" s="53" t="s">
        <v>41</v>
      </c>
      <c r="K36" s="54"/>
      <c r="L36" s="99"/>
      <c r="M36" s="100"/>
      <c r="N36" s="26"/>
      <c r="O36" s="52" t="s">
        <v>58</v>
      </c>
      <c r="P36" s="101"/>
      <c r="Q36" s="102"/>
      <c r="R36" s="102"/>
      <c r="S36" s="102"/>
      <c r="T36" s="102"/>
      <c r="U36" s="102"/>
      <c r="V36" s="102"/>
      <c r="W36" s="103"/>
      <c r="X36" s="53" t="s">
        <v>42</v>
      </c>
      <c r="Y36" s="54"/>
      <c r="Z36" s="99"/>
      <c r="AA36" s="100"/>
      <c r="AB36" s="57"/>
      <c r="AC36" s="26"/>
      <c r="AD36" s="26"/>
      <c r="AE36" s="26"/>
      <c r="AF36" s="26"/>
      <c r="AG36" s="26"/>
      <c r="AH36" s="26"/>
      <c r="AI36" s="26"/>
      <c r="AJ36" s="26"/>
      <c r="AK36" s="94"/>
      <c r="AL36" s="95"/>
      <c r="AM36" s="95"/>
      <c r="AN36" s="95"/>
      <c r="AO36" s="95"/>
      <c r="AP36" s="95"/>
      <c r="AQ36" s="95"/>
      <c r="AR36" s="95"/>
      <c r="AS36" s="95"/>
      <c r="AT36" s="95"/>
      <c r="AU36" s="9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</row>
    <row r="37" spans="1:120" ht="21" customHeight="1">
      <c r="A37" s="52" t="s">
        <v>59</v>
      </c>
      <c r="B37" s="101"/>
      <c r="C37" s="102"/>
      <c r="D37" s="102"/>
      <c r="E37" s="102"/>
      <c r="F37" s="102"/>
      <c r="G37" s="102"/>
      <c r="H37" s="102"/>
      <c r="I37" s="103"/>
      <c r="J37" s="53" t="s">
        <v>41</v>
      </c>
      <c r="K37" s="54"/>
      <c r="L37" s="99"/>
      <c r="M37" s="100"/>
      <c r="N37" s="26"/>
      <c r="O37" s="52" t="s">
        <v>59</v>
      </c>
      <c r="P37" s="101"/>
      <c r="Q37" s="102"/>
      <c r="R37" s="102"/>
      <c r="S37" s="102"/>
      <c r="T37" s="102"/>
      <c r="U37" s="102"/>
      <c r="V37" s="102"/>
      <c r="W37" s="103"/>
      <c r="X37" s="53" t="s">
        <v>42</v>
      </c>
      <c r="Y37" s="54"/>
      <c r="Z37" s="99"/>
      <c r="AA37" s="100"/>
      <c r="AB37" s="26"/>
      <c r="AC37" s="26"/>
      <c r="AD37" s="26"/>
      <c r="AE37" s="26"/>
      <c r="AF37" s="26"/>
      <c r="AG37" s="26"/>
      <c r="AH37" s="26"/>
      <c r="AI37" s="26"/>
      <c r="AJ37" s="26"/>
      <c r="AK37" s="97" t="s">
        <v>60</v>
      </c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</row>
    <row r="38" spans="1:120" ht="21" customHeight="1" outlineLevel="1">
      <c r="A38" s="52" t="s">
        <v>61</v>
      </c>
      <c r="B38" s="101"/>
      <c r="C38" s="102"/>
      <c r="D38" s="102"/>
      <c r="E38" s="102"/>
      <c r="F38" s="102"/>
      <c r="G38" s="102"/>
      <c r="H38" s="102"/>
      <c r="I38" s="103"/>
      <c r="J38" s="53" t="s">
        <v>41</v>
      </c>
      <c r="K38" s="54"/>
      <c r="L38" s="99"/>
      <c r="M38" s="100"/>
      <c r="N38" s="26"/>
      <c r="O38" s="52" t="s">
        <v>61</v>
      </c>
      <c r="P38" s="101"/>
      <c r="Q38" s="102"/>
      <c r="R38" s="102"/>
      <c r="S38" s="102"/>
      <c r="T38" s="102"/>
      <c r="U38" s="102"/>
      <c r="V38" s="102"/>
      <c r="W38" s="103"/>
      <c r="X38" s="53" t="s">
        <v>42</v>
      </c>
      <c r="Y38" s="54"/>
      <c r="Z38" s="99"/>
      <c r="AA38" s="100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</row>
    <row r="39" spans="1:120" ht="21" customHeight="1" outlineLevel="1">
      <c r="A39" s="52" t="s">
        <v>62</v>
      </c>
      <c r="B39" s="101"/>
      <c r="C39" s="102"/>
      <c r="D39" s="102"/>
      <c r="E39" s="102"/>
      <c r="F39" s="102"/>
      <c r="G39" s="102"/>
      <c r="H39" s="102"/>
      <c r="I39" s="103"/>
      <c r="J39" s="53" t="s">
        <v>41</v>
      </c>
      <c r="K39" s="54"/>
      <c r="L39" s="99"/>
      <c r="M39" s="100"/>
      <c r="N39" s="26"/>
      <c r="O39" s="52" t="s">
        <v>62</v>
      </c>
      <c r="P39" s="101"/>
      <c r="Q39" s="102"/>
      <c r="R39" s="102"/>
      <c r="S39" s="102"/>
      <c r="T39" s="102"/>
      <c r="U39" s="102"/>
      <c r="V39" s="102"/>
      <c r="W39" s="103"/>
      <c r="X39" s="53" t="s">
        <v>42</v>
      </c>
      <c r="Y39" s="54"/>
      <c r="Z39" s="99"/>
      <c r="AA39" s="100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</row>
    <row r="40" spans="1:120" ht="21" customHeight="1" outlineLevel="1">
      <c r="A40" s="52" t="s">
        <v>63</v>
      </c>
      <c r="B40" s="101"/>
      <c r="C40" s="102"/>
      <c r="D40" s="102"/>
      <c r="E40" s="102"/>
      <c r="F40" s="102"/>
      <c r="G40" s="102"/>
      <c r="H40" s="102"/>
      <c r="I40" s="103"/>
      <c r="J40" s="53" t="s">
        <v>41</v>
      </c>
      <c r="K40" s="54"/>
      <c r="L40" s="99"/>
      <c r="M40" s="100"/>
      <c r="N40" s="26"/>
      <c r="O40" s="52" t="s">
        <v>63</v>
      </c>
      <c r="P40" s="101"/>
      <c r="Q40" s="102"/>
      <c r="R40" s="102"/>
      <c r="S40" s="102"/>
      <c r="T40" s="102"/>
      <c r="U40" s="102"/>
      <c r="V40" s="102"/>
      <c r="W40" s="103"/>
      <c r="X40" s="53" t="s">
        <v>42</v>
      </c>
      <c r="Y40" s="54"/>
      <c r="Z40" s="99"/>
      <c r="AA40" s="100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</row>
    <row r="41" spans="1:120" ht="21" customHeight="1" outlineLevel="1">
      <c r="A41" s="52" t="s">
        <v>64</v>
      </c>
      <c r="B41" s="101"/>
      <c r="C41" s="102"/>
      <c r="D41" s="102"/>
      <c r="E41" s="102"/>
      <c r="F41" s="102"/>
      <c r="G41" s="102"/>
      <c r="H41" s="102"/>
      <c r="I41" s="103"/>
      <c r="J41" s="53" t="s">
        <v>41</v>
      </c>
      <c r="K41" s="54"/>
      <c r="L41" s="99"/>
      <c r="M41" s="100"/>
      <c r="N41" s="26"/>
      <c r="O41" s="52" t="s">
        <v>64</v>
      </c>
      <c r="P41" s="101"/>
      <c r="Q41" s="102"/>
      <c r="R41" s="102"/>
      <c r="S41" s="102"/>
      <c r="T41" s="102"/>
      <c r="U41" s="102"/>
      <c r="V41" s="102"/>
      <c r="W41" s="103"/>
      <c r="X41" s="53" t="s">
        <v>42</v>
      </c>
      <c r="Y41" s="54"/>
      <c r="Z41" s="99"/>
      <c r="AA41" s="100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</row>
    <row r="42" spans="1:120" ht="21" customHeight="1" outlineLevel="1">
      <c r="A42" s="52" t="s">
        <v>65</v>
      </c>
      <c r="B42" s="101"/>
      <c r="C42" s="102"/>
      <c r="D42" s="102"/>
      <c r="E42" s="102"/>
      <c r="F42" s="102"/>
      <c r="G42" s="102"/>
      <c r="H42" s="102"/>
      <c r="I42" s="103"/>
      <c r="J42" s="53" t="s">
        <v>41</v>
      </c>
      <c r="K42" s="54"/>
      <c r="L42" s="99"/>
      <c r="M42" s="100"/>
      <c r="N42" s="26"/>
      <c r="O42" s="52" t="s">
        <v>65</v>
      </c>
      <c r="P42" s="101"/>
      <c r="Q42" s="102"/>
      <c r="R42" s="102"/>
      <c r="S42" s="102"/>
      <c r="T42" s="102"/>
      <c r="U42" s="102"/>
      <c r="V42" s="102"/>
      <c r="W42" s="103"/>
      <c r="X42" s="53" t="s">
        <v>42</v>
      </c>
      <c r="Y42" s="54"/>
      <c r="Z42" s="99"/>
      <c r="AA42" s="100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</row>
    <row r="43" spans="1:120" ht="21" customHeight="1" outlineLevel="1">
      <c r="A43" s="52" t="s">
        <v>66</v>
      </c>
      <c r="B43" s="101"/>
      <c r="C43" s="102"/>
      <c r="D43" s="102"/>
      <c r="E43" s="102"/>
      <c r="F43" s="102"/>
      <c r="G43" s="102"/>
      <c r="H43" s="102"/>
      <c r="I43" s="103"/>
      <c r="J43" s="53" t="s">
        <v>41</v>
      </c>
      <c r="K43" s="54"/>
      <c r="L43" s="99"/>
      <c r="M43" s="100"/>
      <c r="N43" s="26"/>
      <c r="O43" s="52" t="s">
        <v>66</v>
      </c>
      <c r="P43" s="101"/>
      <c r="Q43" s="102"/>
      <c r="R43" s="102"/>
      <c r="S43" s="102"/>
      <c r="T43" s="102"/>
      <c r="U43" s="102"/>
      <c r="V43" s="102"/>
      <c r="W43" s="103"/>
      <c r="X43" s="53" t="s">
        <v>42</v>
      </c>
      <c r="Y43" s="54"/>
      <c r="Z43" s="99"/>
      <c r="AA43" s="100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</row>
    <row r="44" spans="1:120" ht="21" customHeight="1" outlineLevel="1">
      <c r="A44" s="52" t="s">
        <v>67</v>
      </c>
      <c r="B44" s="101"/>
      <c r="C44" s="102"/>
      <c r="D44" s="102"/>
      <c r="E44" s="102"/>
      <c r="F44" s="102"/>
      <c r="G44" s="102"/>
      <c r="H44" s="102"/>
      <c r="I44" s="103"/>
      <c r="J44" s="53" t="s">
        <v>41</v>
      </c>
      <c r="K44" s="54"/>
      <c r="L44" s="99"/>
      <c r="M44" s="100"/>
      <c r="N44" s="26"/>
      <c r="O44" s="52" t="s">
        <v>67</v>
      </c>
      <c r="P44" s="101"/>
      <c r="Q44" s="102"/>
      <c r="R44" s="102"/>
      <c r="S44" s="102"/>
      <c r="T44" s="102"/>
      <c r="U44" s="102"/>
      <c r="V44" s="102"/>
      <c r="W44" s="103"/>
      <c r="X44" s="53" t="s">
        <v>42</v>
      </c>
      <c r="Y44" s="54"/>
      <c r="Z44" s="99"/>
      <c r="AA44" s="100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</row>
    <row r="45" spans="1:120" ht="21" customHeight="1" outlineLevel="1">
      <c r="A45" s="52" t="s">
        <v>68</v>
      </c>
      <c r="B45" s="101"/>
      <c r="C45" s="102"/>
      <c r="D45" s="102"/>
      <c r="E45" s="102"/>
      <c r="F45" s="102"/>
      <c r="G45" s="102"/>
      <c r="H45" s="102"/>
      <c r="I45" s="103"/>
      <c r="J45" s="53" t="s">
        <v>41</v>
      </c>
      <c r="K45" s="54"/>
      <c r="L45" s="99"/>
      <c r="M45" s="100"/>
      <c r="N45" s="26"/>
      <c r="O45" s="52" t="s">
        <v>68</v>
      </c>
      <c r="P45" s="101"/>
      <c r="Q45" s="102"/>
      <c r="R45" s="102"/>
      <c r="S45" s="102"/>
      <c r="T45" s="102"/>
      <c r="U45" s="102"/>
      <c r="V45" s="102"/>
      <c r="W45" s="103"/>
      <c r="X45" s="53" t="s">
        <v>42</v>
      </c>
      <c r="Y45" s="54"/>
      <c r="Z45" s="99"/>
      <c r="AA45" s="100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</row>
    <row r="46" spans="1:120" ht="21" customHeight="1" outlineLevel="1">
      <c r="A46" s="52" t="s">
        <v>69</v>
      </c>
      <c r="B46" s="101"/>
      <c r="C46" s="102"/>
      <c r="D46" s="102"/>
      <c r="E46" s="102"/>
      <c r="F46" s="102"/>
      <c r="G46" s="102"/>
      <c r="H46" s="102"/>
      <c r="I46" s="103"/>
      <c r="J46" s="53" t="s">
        <v>41</v>
      </c>
      <c r="K46" s="54"/>
      <c r="L46" s="99"/>
      <c r="M46" s="100"/>
      <c r="N46" s="26"/>
      <c r="O46" s="52" t="s">
        <v>69</v>
      </c>
      <c r="P46" s="101"/>
      <c r="Q46" s="102"/>
      <c r="R46" s="102"/>
      <c r="S46" s="102"/>
      <c r="T46" s="102"/>
      <c r="U46" s="102"/>
      <c r="V46" s="102"/>
      <c r="W46" s="103"/>
      <c r="X46" s="53" t="s">
        <v>42</v>
      </c>
      <c r="Y46" s="54"/>
      <c r="Z46" s="99"/>
      <c r="AA46" s="100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</row>
    <row r="47" spans="1:120" ht="14.2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5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</row>
    <row r="48" spans="1:120" ht="14.25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5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</row>
    <row r="49" spans="1:120" ht="14.25" customHeight="1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5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</row>
    <row r="50" spans="1:120" ht="14.25" customHeight="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5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</row>
    <row r="51" spans="1:120" ht="14.25" customHeight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5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</row>
    <row r="52" spans="1:120" ht="14.25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5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</row>
    <row r="53" spans="1:120" ht="14.25" customHeight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5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</row>
    <row r="54" spans="1:120" ht="14.25" customHeight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5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</row>
    <row r="55" spans="1:120" ht="14.25" customHeight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5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</row>
    <row r="56" spans="1:120" ht="14.25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5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</row>
    <row r="57" spans="1:120" ht="14.2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5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</row>
    <row r="58" spans="1:120" ht="14.25" customHeight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5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</row>
    <row r="59" spans="1:120" ht="14.25" customHeight="1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5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</row>
    <row r="60" spans="1:120" ht="14.25" customHeight="1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5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</row>
    <row r="61" spans="1:120" ht="14.25" customHeight="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5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</row>
    <row r="62" spans="1:120" ht="14.25" customHeight="1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5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</row>
    <row r="63" spans="1:120" ht="14.25" customHeight="1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5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</row>
    <row r="64" spans="1:120" ht="14.25" customHeight="1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5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</row>
    <row r="65" spans="1:120" ht="14.25" customHeight="1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5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</row>
    <row r="66" spans="1:120" ht="14.25" customHeight="1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5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</row>
    <row r="67" spans="1:120" ht="14.25" customHeight="1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5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</row>
    <row r="68" spans="1:120" ht="14.25" customHeight="1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5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</row>
    <row r="69" spans="1:120" ht="14.25" customHeight="1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5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</row>
    <row r="70" spans="1:120" ht="14.25" customHeight="1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5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</row>
    <row r="71" spans="1:120" ht="14.25" customHeight="1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5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</row>
    <row r="72" spans="1:120" ht="14.25" customHeight="1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5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</row>
    <row r="73" spans="1:120" ht="14.25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5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26"/>
      <c r="CG73" s="26"/>
      <c r="CH73" s="26"/>
      <c r="CI73" s="26"/>
      <c r="CJ73" s="26"/>
      <c r="CK73" s="26"/>
      <c r="CL73" s="26"/>
      <c r="CM73" s="26"/>
      <c r="CN73" s="26"/>
      <c r="CO73" s="26"/>
      <c r="CP73" s="26"/>
      <c r="CQ73" s="26"/>
      <c r="CR73" s="26"/>
      <c r="CS73" s="26"/>
      <c r="CT73" s="26"/>
      <c r="CU73" s="26"/>
      <c r="CV73" s="26"/>
      <c r="CW73" s="26"/>
      <c r="CX73" s="26"/>
      <c r="CY73" s="26"/>
      <c r="CZ73" s="26"/>
      <c r="DA73" s="26"/>
      <c r="DB73" s="26"/>
      <c r="DC73" s="26"/>
      <c r="DD73" s="26"/>
      <c r="DE73" s="26"/>
      <c r="DF73" s="26"/>
      <c r="DG73" s="26"/>
      <c r="DH73" s="26"/>
      <c r="DI73" s="26"/>
      <c r="DJ73" s="26"/>
      <c r="DK73" s="26"/>
      <c r="DL73" s="26"/>
      <c r="DM73" s="26"/>
      <c r="DN73" s="26"/>
      <c r="DO73" s="26"/>
      <c r="DP73" s="26"/>
    </row>
    <row r="74" spans="1:120" ht="14.25" customHeight="1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5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26"/>
      <c r="CD74" s="26"/>
      <c r="CE74" s="26"/>
      <c r="CF74" s="26"/>
      <c r="CG74" s="26"/>
      <c r="CH74" s="26"/>
      <c r="CI74" s="26"/>
      <c r="CJ74" s="26"/>
      <c r="CK74" s="26"/>
      <c r="CL74" s="26"/>
      <c r="CM74" s="26"/>
      <c r="CN74" s="26"/>
      <c r="CO74" s="26"/>
      <c r="CP74" s="26"/>
      <c r="CQ74" s="26"/>
      <c r="CR74" s="26"/>
      <c r="CS74" s="26"/>
      <c r="CT74" s="26"/>
      <c r="CU74" s="26"/>
      <c r="CV74" s="26"/>
      <c r="CW74" s="26"/>
      <c r="CX74" s="26"/>
      <c r="CY74" s="26"/>
      <c r="CZ74" s="26"/>
      <c r="DA74" s="26"/>
      <c r="DB74" s="26"/>
      <c r="DC74" s="26"/>
      <c r="DD74" s="26"/>
      <c r="DE74" s="26"/>
      <c r="DF74" s="26"/>
      <c r="DG74" s="26"/>
      <c r="DH74" s="26"/>
      <c r="DI74" s="26"/>
      <c r="DJ74" s="26"/>
      <c r="DK74" s="26"/>
      <c r="DL74" s="26"/>
      <c r="DM74" s="26"/>
      <c r="DN74" s="26"/>
      <c r="DO74" s="26"/>
      <c r="DP74" s="26"/>
    </row>
    <row r="75" spans="1:120" ht="14.25" customHeight="1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5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</row>
    <row r="76" spans="1:120" ht="14.25" customHeight="1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5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</row>
    <row r="77" spans="1:120" ht="14.25" customHeight="1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5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</row>
    <row r="78" spans="1:120" ht="14.25" customHeight="1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5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</row>
    <row r="79" spans="1:120" ht="14.2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5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</row>
    <row r="80" spans="1:120" ht="14.2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5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</row>
    <row r="81" spans="1:120" ht="14.25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5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</row>
    <row r="82" spans="1:120" ht="14.2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5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</row>
    <row r="83" spans="1:120" ht="14.25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5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</row>
    <row r="84" spans="1:120" ht="14.2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5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J84" s="26"/>
      <c r="DK84" s="26"/>
      <c r="DL84" s="26"/>
      <c r="DM84" s="26"/>
      <c r="DN84" s="26"/>
      <c r="DO84" s="26"/>
      <c r="DP84" s="26"/>
    </row>
    <row r="85" spans="1:120" ht="14.25" customHeight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5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  <c r="BY85" s="26"/>
      <c r="BZ85" s="26"/>
      <c r="CA85" s="26"/>
      <c r="CB85" s="26"/>
      <c r="CC85" s="26"/>
      <c r="CD85" s="26"/>
      <c r="CE85" s="26"/>
      <c r="CF85" s="26"/>
      <c r="CG85" s="26"/>
      <c r="CH85" s="26"/>
      <c r="CI85" s="26"/>
      <c r="CJ85" s="26"/>
      <c r="CK85" s="26"/>
      <c r="CL85" s="26"/>
      <c r="CM85" s="26"/>
      <c r="CN85" s="26"/>
      <c r="CO85" s="26"/>
      <c r="CP85" s="26"/>
      <c r="CQ85" s="26"/>
      <c r="CR85" s="26"/>
      <c r="CS85" s="26"/>
      <c r="CT85" s="26"/>
      <c r="CU85" s="26"/>
      <c r="CV85" s="26"/>
      <c r="CW85" s="26"/>
      <c r="CX85" s="26"/>
      <c r="CY85" s="26"/>
      <c r="CZ85" s="26"/>
      <c r="DA85" s="26"/>
      <c r="DB85" s="26"/>
      <c r="DC85" s="26"/>
      <c r="DD85" s="26"/>
      <c r="DE85" s="26"/>
      <c r="DF85" s="26"/>
      <c r="DG85" s="26"/>
      <c r="DH85" s="26"/>
      <c r="DI85" s="26"/>
      <c r="DJ85" s="26"/>
      <c r="DK85" s="26"/>
      <c r="DL85" s="26"/>
      <c r="DM85" s="26"/>
      <c r="DN85" s="26"/>
      <c r="DO85" s="26"/>
      <c r="DP85" s="26"/>
    </row>
    <row r="86" spans="1:120" ht="14.25" customHeight="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5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  <c r="BY86" s="26"/>
      <c r="BZ86" s="26"/>
      <c r="CA86" s="26"/>
      <c r="CB86" s="26"/>
      <c r="CC86" s="26"/>
      <c r="CD86" s="26"/>
      <c r="CE86" s="26"/>
      <c r="CF86" s="26"/>
      <c r="CG86" s="26"/>
      <c r="CH86" s="26"/>
      <c r="CI86" s="26"/>
      <c r="CJ86" s="26"/>
      <c r="CK86" s="26"/>
      <c r="CL86" s="26"/>
      <c r="CM86" s="26"/>
      <c r="CN86" s="26"/>
      <c r="CO86" s="26"/>
      <c r="CP86" s="26"/>
      <c r="CQ86" s="26"/>
      <c r="CR86" s="26"/>
      <c r="CS86" s="26"/>
      <c r="CT86" s="26"/>
      <c r="CU86" s="26"/>
      <c r="CV86" s="26"/>
      <c r="CW86" s="26"/>
      <c r="CX86" s="26"/>
      <c r="CY86" s="26"/>
      <c r="CZ86" s="26"/>
      <c r="DA86" s="26"/>
      <c r="DB86" s="26"/>
      <c r="DC86" s="26"/>
      <c r="DD86" s="26"/>
      <c r="DE86" s="26"/>
      <c r="DF86" s="26"/>
      <c r="DG86" s="26"/>
      <c r="DH86" s="26"/>
      <c r="DI86" s="26"/>
      <c r="DJ86" s="26"/>
      <c r="DK86" s="26"/>
      <c r="DL86" s="26"/>
      <c r="DM86" s="26"/>
      <c r="DN86" s="26"/>
      <c r="DO86" s="26"/>
      <c r="DP86" s="26"/>
    </row>
    <row r="87" spans="1:120" ht="14.25" customHeight="1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5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</row>
    <row r="88" spans="1:120" ht="14.25" customHeight="1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5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  <c r="CS88" s="26"/>
      <c r="CT88" s="26"/>
      <c r="CU88" s="26"/>
      <c r="CV88" s="26"/>
      <c r="CW88" s="26"/>
      <c r="CX88" s="26"/>
      <c r="CY88" s="26"/>
      <c r="CZ88" s="26"/>
      <c r="DA88" s="26"/>
      <c r="DB88" s="26"/>
      <c r="DC88" s="26"/>
      <c r="DD88" s="26"/>
      <c r="DE88" s="26"/>
      <c r="DF88" s="26"/>
      <c r="DG88" s="26"/>
      <c r="DH88" s="26"/>
      <c r="DI88" s="26"/>
      <c r="DJ88" s="26"/>
      <c r="DK88" s="26"/>
      <c r="DL88" s="26"/>
      <c r="DM88" s="26"/>
      <c r="DN88" s="26"/>
      <c r="DO88" s="26"/>
      <c r="DP88" s="26"/>
    </row>
    <row r="89" spans="1:120" ht="14.25" customHeight="1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5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26"/>
      <c r="DF89" s="26"/>
      <c r="DG89" s="26"/>
      <c r="DH89" s="26"/>
      <c r="DI89" s="26"/>
      <c r="DJ89" s="26"/>
      <c r="DK89" s="26"/>
      <c r="DL89" s="26"/>
      <c r="DM89" s="26"/>
      <c r="DN89" s="26"/>
      <c r="DO89" s="26"/>
      <c r="DP89" s="26"/>
    </row>
    <row r="90" spans="1:120" ht="14.25" customHeight="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5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6"/>
      <c r="CB90" s="26"/>
      <c r="CC90" s="26"/>
      <c r="CD90" s="26"/>
      <c r="CE90" s="26"/>
      <c r="CF90" s="26"/>
      <c r="CG90" s="26"/>
      <c r="CH90" s="26"/>
      <c r="CI90" s="26"/>
      <c r="CJ90" s="26"/>
      <c r="CK90" s="26"/>
      <c r="CL90" s="26"/>
      <c r="CM90" s="26"/>
      <c r="CN90" s="26"/>
      <c r="CO90" s="26"/>
      <c r="CP90" s="26"/>
      <c r="CQ90" s="26"/>
      <c r="CR90" s="26"/>
      <c r="CS90" s="26"/>
      <c r="CT90" s="26"/>
      <c r="CU90" s="26"/>
      <c r="CV90" s="26"/>
      <c r="CW90" s="26"/>
      <c r="CX90" s="26"/>
      <c r="CY90" s="26"/>
      <c r="CZ90" s="26"/>
      <c r="DA90" s="26"/>
      <c r="DB90" s="26"/>
      <c r="DC90" s="26"/>
      <c r="DD90" s="26"/>
      <c r="DE90" s="26"/>
      <c r="DF90" s="26"/>
      <c r="DG90" s="26"/>
      <c r="DH90" s="26"/>
      <c r="DI90" s="26"/>
      <c r="DJ90" s="26"/>
      <c r="DK90" s="26"/>
      <c r="DL90" s="26"/>
      <c r="DM90" s="26"/>
      <c r="DN90" s="26"/>
      <c r="DO90" s="26"/>
      <c r="DP90" s="26"/>
    </row>
    <row r="91" spans="1:120" ht="14.25" customHeight="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5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</row>
    <row r="92" spans="1:120" ht="14.25" customHeight="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5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</row>
    <row r="93" spans="1:120" ht="14.25" customHeight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5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26"/>
      <c r="CG93" s="26"/>
      <c r="CH93" s="26"/>
      <c r="CI93" s="26"/>
      <c r="CJ93" s="26"/>
      <c r="CK93" s="26"/>
      <c r="CL93" s="26"/>
      <c r="CM93" s="26"/>
      <c r="CN93" s="26"/>
      <c r="CO93" s="26"/>
      <c r="CP93" s="26"/>
      <c r="CQ93" s="26"/>
      <c r="CR93" s="26"/>
      <c r="CS93" s="26"/>
      <c r="CT93" s="26"/>
      <c r="CU93" s="26"/>
      <c r="CV93" s="26"/>
      <c r="CW93" s="26"/>
      <c r="CX93" s="26"/>
      <c r="CY93" s="26"/>
      <c r="CZ93" s="26"/>
      <c r="DA93" s="26"/>
      <c r="DB93" s="26"/>
      <c r="DC93" s="26"/>
      <c r="DD93" s="26"/>
      <c r="DE93" s="26"/>
      <c r="DF93" s="26"/>
      <c r="DG93" s="26"/>
      <c r="DH93" s="26"/>
      <c r="DI93" s="26"/>
      <c r="DJ93" s="26"/>
      <c r="DK93" s="26"/>
      <c r="DL93" s="26"/>
      <c r="DM93" s="26"/>
      <c r="DN93" s="26"/>
      <c r="DO93" s="26"/>
      <c r="DP93" s="26"/>
    </row>
    <row r="94" spans="1:120" ht="14.25" customHeight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5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  <c r="CR94" s="26"/>
      <c r="CS94" s="26"/>
      <c r="CT94" s="26"/>
      <c r="CU94" s="26"/>
      <c r="CV94" s="26"/>
      <c r="CW94" s="26"/>
      <c r="CX94" s="26"/>
      <c r="CY94" s="26"/>
      <c r="CZ94" s="26"/>
      <c r="DA94" s="26"/>
      <c r="DB94" s="26"/>
      <c r="DC94" s="26"/>
      <c r="DD94" s="26"/>
      <c r="DE94" s="26"/>
      <c r="DF94" s="26"/>
      <c r="DG94" s="26"/>
      <c r="DH94" s="26"/>
      <c r="DI94" s="26"/>
      <c r="DJ94" s="26"/>
      <c r="DK94" s="26"/>
      <c r="DL94" s="26"/>
      <c r="DM94" s="26"/>
      <c r="DN94" s="26"/>
      <c r="DO94" s="26"/>
      <c r="DP94" s="26"/>
    </row>
    <row r="95" spans="1:120" ht="14.25" customHeight="1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5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  <c r="CS95" s="26"/>
      <c r="CT95" s="26"/>
      <c r="CU95" s="26"/>
      <c r="CV95" s="26"/>
      <c r="CW95" s="26"/>
      <c r="CX95" s="26"/>
      <c r="CY95" s="26"/>
      <c r="CZ95" s="26"/>
      <c r="DA95" s="26"/>
      <c r="DB95" s="26"/>
      <c r="DC95" s="26"/>
      <c r="DD95" s="26"/>
      <c r="DE95" s="26"/>
      <c r="DF95" s="26"/>
      <c r="DG95" s="26"/>
      <c r="DH95" s="26"/>
      <c r="DI95" s="26"/>
      <c r="DJ95" s="26"/>
      <c r="DK95" s="26"/>
      <c r="DL95" s="26"/>
      <c r="DM95" s="26"/>
      <c r="DN95" s="26"/>
      <c r="DO95" s="26"/>
      <c r="DP95" s="26"/>
    </row>
    <row r="96" spans="1:120" ht="14.25" customHeight="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5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6"/>
      <c r="CD96" s="26"/>
      <c r="CE96" s="26"/>
      <c r="CF96" s="26"/>
      <c r="CG96" s="26"/>
      <c r="CH96" s="26"/>
      <c r="CI96" s="26"/>
      <c r="CJ96" s="26"/>
      <c r="CK96" s="26"/>
      <c r="CL96" s="26"/>
      <c r="CM96" s="26"/>
      <c r="CN96" s="26"/>
      <c r="CO96" s="26"/>
      <c r="CP96" s="26"/>
      <c r="CQ96" s="26"/>
      <c r="CR96" s="26"/>
      <c r="CS96" s="26"/>
      <c r="CT96" s="26"/>
      <c r="CU96" s="26"/>
      <c r="CV96" s="26"/>
      <c r="CW96" s="26"/>
      <c r="CX96" s="26"/>
      <c r="CY96" s="26"/>
      <c r="CZ96" s="26"/>
      <c r="DA96" s="26"/>
      <c r="DB96" s="26"/>
      <c r="DC96" s="26"/>
      <c r="DD96" s="26"/>
      <c r="DE96" s="26"/>
      <c r="DF96" s="26"/>
      <c r="DG96" s="26"/>
      <c r="DH96" s="26"/>
      <c r="DI96" s="26"/>
      <c r="DJ96" s="26"/>
      <c r="DK96" s="26"/>
      <c r="DL96" s="26"/>
      <c r="DM96" s="26"/>
      <c r="DN96" s="26"/>
      <c r="DO96" s="26"/>
      <c r="DP96" s="26"/>
    </row>
    <row r="97" spans="1:120" ht="14.25" customHeight="1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5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  <c r="CR97" s="26"/>
      <c r="CS97" s="26"/>
      <c r="CT97" s="26"/>
      <c r="CU97" s="26"/>
      <c r="CV97" s="26"/>
      <c r="CW97" s="26"/>
      <c r="CX97" s="26"/>
      <c r="CY97" s="26"/>
      <c r="CZ97" s="26"/>
      <c r="DA97" s="26"/>
      <c r="DB97" s="26"/>
      <c r="DC97" s="26"/>
      <c r="DD97" s="26"/>
      <c r="DE97" s="26"/>
      <c r="DF97" s="26"/>
      <c r="DG97" s="26"/>
      <c r="DH97" s="26"/>
      <c r="DI97" s="26"/>
      <c r="DJ97" s="26"/>
      <c r="DK97" s="26"/>
      <c r="DL97" s="26"/>
      <c r="DM97" s="26"/>
      <c r="DN97" s="26"/>
      <c r="DO97" s="26"/>
      <c r="DP97" s="26"/>
    </row>
    <row r="98" spans="1:120" ht="14.25" customHeight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5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  <c r="DD98" s="26"/>
      <c r="DE98" s="26"/>
      <c r="DF98" s="26"/>
      <c r="DG98" s="26"/>
      <c r="DH98" s="26"/>
      <c r="DI98" s="26"/>
      <c r="DJ98" s="26"/>
      <c r="DK98" s="26"/>
      <c r="DL98" s="26"/>
      <c r="DM98" s="26"/>
      <c r="DN98" s="26"/>
      <c r="DO98" s="26"/>
      <c r="DP98" s="26"/>
    </row>
    <row r="99" spans="1:120" ht="14.25" customHeight="1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5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26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  <c r="CR99" s="26"/>
      <c r="CS99" s="26"/>
      <c r="CT99" s="26"/>
      <c r="CU99" s="26"/>
      <c r="CV99" s="26"/>
      <c r="CW99" s="26"/>
      <c r="CX99" s="26"/>
      <c r="CY99" s="26"/>
      <c r="CZ99" s="26"/>
      <c r="DA99" s="26"/>
      <c r="DB99" s="26"/>
      <c r="DC99" s="26"/>
      <c r="DD99" s="26"/>
      <c r="DE99" s="26"/>
      <c r="DF99" s="26"/>
      <c r="DG99" s="26"/>
      <c r="DH99" s="26"/>
      <c r="DI99" s="26"/>
      <c r="DJ99" s="26"/>
      <c r="DK99" s="26"/>
      <c r="DL99" s="26"/>
      <c r="DM99" s="26"/>
      <c r="DN99" s="26"/>
      <c r="DO99" s="26"/>
      <c r="DP99" s="26"/>
    </row>
    <row r="100" spans="1:120" ht="14.25" customHeight="1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5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  <c r="DJ100" s="26"/>
      <c r="DK100" s="26"/>
      <c r="DL100" s="26"/>
      <c r="DM100" s="26"/>
      <c r="DN100" s="26"/>
      <c r="DO100" s="26"/>
      <c r="DP100" s="26"/>
    </row>
  </sheetData>
  <mergeCells count="147">
    <mergeCell ref="BD2:BM2"/>
    <mergeCell ref="BO2:BX2"/>
    <mergeCell ref="BZ2:CI2"/>
    <mergeCell ref="CK2:CT2"/>
    <mergeCell ref="CV2:DE2"/>
    <mergeCell ref="DG2:DP2"/>
    <mergeCell ref="Z27:AA27"/>
    <mergeCell ref="AM27:BB27"/>
    <mergeCell ref="AU5:AU6"/>
    <mergeCell ref="AT5:AT6"/>
    <mergeCell ref="AB5:AB6"/>
    <mergeCell ref="AC5:AC6"/>
    <mergeCell ref="AD5:AD6"/>
    <mergeCell ref="AV5:AV6"/>
    <mergeCell ref="AM5:AM6"/>
    <mergeCell ref="Z4:Z5"/>
    <mergeCell ref="AA4:AA5"/>
    <mergeCell ref="AH4:AH5"/>
    <mergeCell ref="AI4:AI5"/>
    <mergeCell ref="AK5:AK6"/>
    <mergeCell ref="AL5:AL6"/>
    <mergeCell ref="AK26:BB26"/>
    <mergeCell ref="BA4:BA5"/>
    <mergeCell ref="BB4:BB5"/>
    <mergeCell ref="AQ31:AR32"/>
    <mergeCell ref="AS31:BB32"/>
    <mergeCell ref="Z32:AA32"/>
    <mergeCell ref="Z26:AA26"/>
    <mergeCell ref="Z28:AA28"/>
    <mergeCell ref="Z31:AA31"/>
    <mergeCell ref="AP31:AP32"/>
    <mergeCell ref="J1:AS1"/>
    <mergeCell ref="J2:AS2"/>
    <mergeCell ref="T5:T6"/>
    <mergeCell ref="U5:U6"/>
    <mergeCell ref="Y4:Y5"/>
    <mergeCell ref="Z29:AA29"/>
    <mergeCell ref="Z30:AA30"/>
    <mergeCell ref="L5:L6"/>
    <mergeCell ref="S5:S6"/>
    <mergeCell ref="L26:M26"/>
    <mergeCell ref="L27:M27"/>
    <mergeCell ref="L28:M28"/>
    <mergeCell ref="L29:M29"/>
    <mergeCell ref="P26:W26"/>
    <mergeCell ref="P27:W27"/>
    <mergeCell ref="S25:W25"/>
    <mergeCell ref="P4:P5"/>
    <mergeCell ref="A5:A6"/>
    <mergeCell ref="C5:C6"/>
    <mergeCell ref="B5:B6"/>
    <mergeCell ref="G4:G5"/>
    <mergeCell ref="H4:H5"/>
    <mergeCell ref="B33:I33"/>
    <mergeCell ref="A25:M25"/>
    <mergeCell ref="P32:W32"/>
    <mergeCell ref="L32:M32"/>
    <mergeCell ref="B31:I31"/>
    <mergeCell ref="B32:I32"/>
    <mergeCell ref="P31:W31"/>
    <mergeCell ref="L31:M31"/>
    <mergeCell ref="I4:I5"/>
    <mergeCell ref="J5:J6"/>
    <mergeCell ref="K5:K6"/>
    <mergeCell ref="L33:M33"/>
    <mergeCell ref="Q4:Q5"/>
    <mergeCell ref="R4:R5"/>
    <mergeCell ref="P28:W28"/>
    <mergeCell ref="P29:W29"/>
    <mergeCell ref="P30:W30"/>
    <mergeCell ref="L30:M30"/>
    <mergeCell ref="L44:M44"/>
    <mergeCell ref="Z45:AA45"/>
    <mergeCell ref="Z46:AA46"/>
    <mergeCell ref="Z38:AA38"/>
    <mergeCell ref="Z39:AA39"/>
    <mergeCell ref="Z40:AA40"/>
    <mergeCell ref="Z41:AA41"/>
    <mergeCell ref="Z42:AA42"/>
    <mergeCell ref="Z43:AA43"/>
    <mergeCell ref="Z44:AA44"/>
    <mergeCell ref="B44:I44"/>
    <mergeCell ref="B45:I45"/>
    <mergeCell ref="B46:I46"/>
    <mergeCell ref="P44:W44"/>
    <mergeCell ref="P45:W45"/>
    <mergeCell ref="P46:W46"/>
    <mergeCell ref="Z36:AA36"/>
    <mergeCell ref="P36:W36"/>
    <mergeCell ref="AK36:AU36"/>
    <mergeCell ref="AK37:AU37"/>
    <mergeCell ref="P39:W39"/>
    <mergeCell ref="P40:W40"/>
    <mergeCell ref="P41:W41"/>
    <mergeCell ref="P42:W42"/>
    <mergeCell ref="P43:W43"/>
    <mergeCell ref="P37:W37"/>
    <mergeCell ref="L45:M45"/>
    <mergeCell ref="L46:M46"/>
    <mergeCell ref="L38:M38"/>
    <mergeCell ref="L39:M39"/>
    <mergeCell ref="L40:M40"/>
    <mergeCell ref="L41:M41"/>
    <mergeCell ref="L42:M42"/>
    <mergeCell ref="L43:M43"/>
    <mergeCell ref="B39:I39"/>
    <mergeCell ref="B40:I40"/>
    <mergeCell ref="B41:I41"/>
    <mergeCell ref="B42:I42"/>
    <mergeCell ref="B43:I43"/>
    <mergeCell ref="P35:W35"/>
    <mergeCell ref="P34:W34"/>
    <mergeCell ref="B38:I38"/>
    <mergeCell ref="P38:W38"/>
    <mergeCell ref="B37:I37"/>
    <mergeCell ref="B34:I34"/>
    <mergeCell ref="B35:I35"/>
    <mergeCell ref="B36:I36"/>
    <mergeCell ref="AY1:BA1"/>
    <mergeCell ref="AY2:BA2"/>
    <mergeCell ref="AJ4:AJ5"/>
    <mergeCell ref="AQ4:AQ5"/>
    <mergeCell ref="AR4:AR5"/>
    <mergeCell ref="AS4:AS5"/>
    <mergeCell ref="AU1:AW1"/>
    <mergeCell ref="AZ4:AZ5"/>
    <mergeCell ref="AU2:AW2"/>
    <mergeCell ref="L34:M34"/>
    <mergeCell ref="L35:M35"/>
    <mergeCell ref="AS35:BA35"/>
    <mergeCell ref="B26:I26"/>
    <mergeCell ref="B27:I27"/>
    <mergeCell ref="B28:I28"/>
    <mergeCell ref="B29:I29"/>
    <mergeCell ref="B30:I30"/>
    <mergeCell ref="P33:W33"/>
    <mergeCell ref="AN31:AO32"/>
    <mergeCell ref="AD31:AM32"/>
    <mergeCell ref="AS34:BA34"/>
    <mergeCell ref="AE34:AM34"/>
    <mergeCell ref="AE35:AM35"/>
    <mergeCell ref="Z33:AA33"/>
    <mergeCell ref="Z34:AA34"/>
    <mergeCell ref="Z35:AA35"/>
    <mergeCell ref="Z37:AA37"/>
    <mergeCell ref="L36:M36"/>
    <mergeCell ref="L37:M37"/>
  </mergeCells>
  <dataValidations count="1">
    <dataValidation type="list" allowBlank="1" showInputMessage="1" showErrorMessage="1" prompt=" - " sqref="AU1" xr:uid="{00000000-0002-0000-0100-000000000000}">
      <formula1>"A1,A2,B,C,M,J"</formula1>
    </dataValidation>
  </dataValidation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54"/>
  <sheetViews>
    <sheetView showGridLines="0" workbookViewId="0"/>
  </sheetViews>
  <sheetFormatPr defaultColWidth="14.44140625" defaultRowHeight="15" customHeight="1" outlineLevelRow="1" outlineLevelCol="1"/>
  <cols>
    <col min="1" max="1" width="6.6640625" customWidth="1"/>
    <col min="2" max="2" width="7.6640625" customWidth="1"/>
    <col min="3" max="3" width="18.6640625" customWidth="1"/>
    <col min="4" max="12" width="6.6640625" customWidth="1"/>
    <col min="13" max="13" width="7.6640625" customWidth="1"/>
    <col min="14" max="14" width="18.77734375" hidden="1" customWidth="1" outlineLevel="1"/>
    <col min="15" max="15" width="14.44140625" collapsed="1"/>
  </cols>
  <sheetData>
    <row r="1" spans="1:14" ht="25.5" customHeight="1">
      <c r="A1" s="59"/>
      <c r="B1" s="60"/>
      <c r="C1" s="61" t="s">
        <v>70</v>
      </c>
      <c r="D1" s="62"/>
      <c r="E1" s="62"/>
      <c r="F1" s="62"/>
      <c r="G1" s="62"/>
      <c r="H1" s="62"/>
      <c r="I1" s="62"/>
      <c r="J1" s="62"/>
      <c r="K1" s="62"/>
      <c r="L1" s="62"/>
      <c r="M1" s="59"/>
      <c r="N1" s="59"/>
    </row>
    <row r="2" spans="1:14" ht="6" customHeight="1">
      <c r="A2" s="59"/>
      <c r="B2" s="60"/>
      <c r="C2" s="62"/>
      <c r="D2" s="62"/>
      <c r="E2" s="62"/>
      <c r="F2" s="62"/>
      <c r="G2" s="62"/>
      <c r="H2" s="62"/>
      <c r="I2" s="62"/>
      <c r="J2" s="62"/>
      <c r="K2" s="62"/>
      <c r="L2" s="62"/>
      <c r="M2" s="59"/>
      <c r="N2" s="59"/>
    </row>
    <row r="3" spans="1:14" ht="18" customHeight="1">
      <c r="A3" s="59"/>
      <c r="B3" s="60"/>
      <c r="C3" s="62" t="s">
        <v>71</v>
      </c>
      <c r="D3" s="63">
        <f>Instruções!AD31</f>
        <v>0</v>
      </c>
      <c r="E3" s="64"/>
      <c r="F3" s="64"/>
      <c r="G3" s="65">
        <f>Instruções!AN31</f>
        <v>0</v>
      </c>
      <c r="H3" s="66" t="s">
        <v>51</v>
      </c>
      <c r="I3" s="67">
        <f>Instruções!AQ31</f>
        <v>0</v>
      </c>
      <c r="J3" s="68"/>
      <c r="K3" s="68"/>
      <c r="L3" s="69">
        <f>Instruções!AS31</f>
        <v>0</v>
      </c>
      <c r="M3" s="59"/>
      <c r="N3" s="59"/>
    </row>
    <row r="4" spans="1:14" ht="6" customHeight="1">
      <c r="A4" s="59"/>
      <c r="B4" s="60"/>
      <c r="C4" s="62"/>
      <c r="D4" s="62"/>
      <c r="E4" s="62"/>
      <c r="F4" s="62"/>
      <c r="G4" s="62"/>
      <c r="H4" s="70"/>
      <c r="I4" s="70"/>
      <c r="J4" s="70"/>
      <c r="K4" s="70"/>
      <c r="L4" s="62"/>
      <c r="M4" s="59"/>
      <c r="N4" s="59"/>
    </row>
    <row r="5" spans="1:14" ht="18" customHeight="1">
      <c r="A5" s="59"/>
      <c r="B5" s="60"/>
      <c r="C5" s="62" t="s">
        <v>72</v>
      </c>
      <c r="D5" s="122">
        <f>Instruções!AM27</f>
        <v>0</v>
      </c>
      <c r="E5" s="123"/>
      <c r="F5" s="124"/>
      <c r="G5" s="62"/>
      <c r="H5" s="70"/>
      <c r="I5" s="70"/>
      <c r="J5" s="70"/>
      <c r="K5" s="71" t="s">
        <v>73</v>
      </c>
      <c r="L5" s="72" t="str">
        <f>IF(Instruções!AU1="","",Instruções!AU1)</f>
        <v/>
      </c>
      <c r="M5" s="59"/>
      <c r="N5" s="59"/>
    </row>
    <row r="6" spans="1:14" ht="6" customHeight="1">
      <c r="A6" s="59"/>
      <c r="B6" s="60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</row>
    <row r="7" spans="1:14" ht="18" customHeight="1">
      <c r="A7" s="73" t="s">
        <v>74</v>
      </c>
      <c r="B7" s="74" t="s">
        <v>75</v>
      </c>
      <c r="C7" s="73" t="s">
        <v>76</v>
      </c>
      <c r="D7" s="73" t="s">
        <v>77</v>
      </c>
      <c r="E7" s="73" t="s">
        <v>78</v>
      </c>
      <c r="F7" s="73" t="s">
        <v>79</v>
      </c>
      <c r="G7" s="73" t="s">
        <v>80</v>
      </c>
      <c r="H7" s="73" t="s">
        <v>81</v>
      </c>
      <c r="I7" s="73" t="s">
        <v>82</v>
      </c>
      <c r="J7" s="73" t="s">
        <v>83</v>
      </c>
      <c r="K7" s="73" t="s">
        <v>84</v>
      </c>
      <c r="L7" s="73" t="s">
        <v>85</v>
      </c>
      <c r="M7" s="59"/>
      <c r="N7" s="73" t="s">
        <v>86</v>
      </c>
    </row>
    <row r="8" spans="1:14" ht="18.75" customHeight="1">
      <c r="A8" s="75">
        <f>Instruções!A26</f>
        <v>0</v>
      </c>
      <c r="B8" s="76" t="str">
        <f>IF(C8="","",Instruções!L26)</f>
        <v/>
      </c>
      <c r="C8" s="77" t="str">
        <f>IF(Instruções!B26="","",Instruções!B26)</f>
        <v/>
      </c>
      <c r="D8" s="75" t="str">
        <f t="shared" ref="D8:D28" si="0">IF(C8="","",SUM(F8:H8))</f>
        <v/>
      </c>
      <c r="E8" s="72" t="str">
        <f t="shared" ref="E8:E28" si="1">IF(C8="","",(F8*2)+G8)</f>
        <v/>
      </c>
      <c r="F8" s="75" t="str">
        <f>IF(C8="","",(SUMIF(Instruções!A:A,Instruções!$C8,Instruções!BD:BD)+SUMIF(Instruções!J:J,Instruções!$C8,Instruções!BO:BO)+SUMIF(Instruções!S:S,Instruções!$C8,Instruções!BZ:BZ)+SUMIF(Instruções!AB:AB,Instruções!$C8,Instruções!CK:CK)+SUMIF(Instruções!AK:AK,Instruções!$C8,Instruções!CV:CV)+SUMIF(Instruções!AT:AT,Instruções!$C8,Instruções!DG:DG)))</f>
        <v/>
      </c>
      <c r="G8" s="75" t="str">
        <f>IF(C8="","",(SUMIF(Instruções!A:A,Instruções!$C8,Instruções!BE:BE)+SUMIF(Instruções!J:J,Instruções!$C8,Instruções!BP:BP)+SUMIF(Instruções!S:S,Instruções!$C8,Instruções!CA:CA)+SUMIF(Instruções!AB:AB,Instruções!$C8,Instruções!CL:CL)+SUMIF(Instruções!AK:AK,Instruções!$C8,Instruções!CW:CW)+SUMIF(Instruções!AT:AT,Instruções!$C8,Instruções!DH:DH)))</f>
        <v/>
      </c>
      <c r="H8" s="75" t="str">
        <f>IF(C8="","",(SUMIF(Instruções!A:A,Instruções!$C8,Instruções!BF:BF)+SUMIF(Instruções!J:J,Instruções!$C8,Instruções!BQ:BQ)+SUMIF(Instruções!S:S,Instruções!$C8,Instruções!CB:CB)+SUMIF(Instruções!AB:AB,Instruções!$C8,Instruções!CM:CM)+SUMIF(Instruções!AK:AK,Instruções!$C8,Instruções!CX:CX)+SUMIF(Instruções!AT:AT,Instruções!$C8,Instruções!DI:DI)))</f>
        <v/>
      </c>
      <c r="I8" s="75" t="str">
        <f>IF(C8="","",(SUMIF(Instruções!A:A,Instruções!$C8,Instruções!BG:BG)+SUMIF(Instruções!J:J,Instruções!$C8,Instruções!BR:BR)+SUMIF(Instruções!S:S,Instruções!$C8,Instruções!CC:CC)+SUMIF(Instruções!AB:AB,Instruções!$C8,Instruções!CN:CN)+SUMIF(Instruções!AK:AK,Instruções!$C8,Instruções!CY:CY)+SUMIF(Instruções!AT:AT,Instruções!$C8,Instruções!DJ:DJ)))</f>
        <v/>
      </c>
      <c r="J8" s="75" t="str">
        <f>IF(C8="","",(SUMIF(Instruções!A:A,Instruções!$C8,Instruções!BH:BH)+SUMIF(Instruções!J:J,Instruções!$C8,Instruções!BS:BS)+SUMIF(Instruções!S:S,Instruções!$C8,Instruções!CD:CD)+SUMIF(Instruções!AB:AB,Instruções!$C8,Instruções!CO:CO)+SUMIF(Instruções!AK:AK,Instruções!$C8,Instruções!CZ:CZ)+SUMIF(Instruções!AT:AT,Instruções!$C8,Instruções!DK:DK)))</f>
        <v/>
      </c>
      <c r="K8" s="75" t="str">
        <f t="shared" ref="K8:K28" si="2">IF(C8="","",I8-J8)</f>
        <v/>
      </c>
      <c r="L8" s="75"/>
      <c r="M8" s="59"/>
      <c r="N8" s="75" t="str">
        <f t="shared" ref="N8:N28" si="3">IF(N9="",IF(C8="","",PROPER(C8)&amp;" "&amp;E8&amp;"/"&amp;D8*2),IF(C8="","",PROPER(C8)&amp;" "&amp;E8&amp;"/"&amp;D8*2&amp;","))</f>
        <v/>
      </c>
    </row>
    <row r="9" spans="1:14" ht="18.75" customHeight="1">
      <c r="A9" s="75">
        <f>Instruções!A27</f>
        <v>0</v>
      </c>
      <c r="B9" s="76" t="str">
        <f>IF(C9="","",Instruções!L27)</f>
        <v/>
      </c>
      <c r="C9" s="77" t="str">
        <f>IF(Instruções!B27="","",Instruções!B27)</f>
        <v/>
      </c>
      <c r="D9" s="75" t="str">
        <f t="shared" si="0"/>
        <v/>
      </c>
      <c r="E9" s="72" t="str">
        <f t="shared" si="1"/>
        <v/>
      </c>
      <c r="F9" s="75" t="str">
        <f>IF(C9="","",(SUMIF(Instruções!A:A,Instruções!$C9,Instruções!BD:BD)+SUMIF(Instruções!J:J,Instruções!$C9,Instruções!BO:BO)+SUMIF(Instruções!S:S,Instruções!$C9,Instruções!BZ:BZ)+SUMIF(Instruções!AB:AB,Instruções!$C9,Instruções!CK:CK)+SUMIF(Instruções!AK:AK,Instruções!$C9,Instruções!CV:CV)+SUMIF(Instruções!AT:AT,Instruções!$C9,Instruções!DG:DG)))</f>
        <v/>
      </c>
      <c r="G9" s="75" t="str">
        <f>IF(C9="","",(SUMIF(Instruções!A:A,Instruções!$C9,Instruções!BE:BE)+SUMIF(Instruções!J:J,Instruções!$C9,Instruções!BP:BP)+SUMIF(Instruções!S:S,Instruções!$C9,Instruções!CA:CA)+SUMIF(Instruções!AB:AB,Instruções!$C9,Instruções!CL:CL)+SUMIF(Instruções!AK:AK,Instruções!$C9,Instruções!CW:CW)+SUMIF(Instruções!AT:AT,Instruções!$C9,Instruções!DH:DH)))</f>
        <v/>
      </c>
      <c r="H9" s="75" t="str">
        <f>IF(C9="","",(SUMIF(Instruções!A:A,Instruções!$C9,Instruções!BF:BF)+SUMIF(Instruções!J:J,Instruções!$C9,Instruções!BQ:BQ)+SUMIF(Instruções!S:S,Instruções!$C9,Instruções!CB:CB)+SUMIF(Instruções!AB:AB,Instruções!$C9,Instruções!CM:CM)+SUMIF(Instruções!AK:AK,Instruções!$C9,Instruções!CX:CX)+SUMIF(Instruções!AT:AT,Instruções!$C9,Instruções!DI:DI)))</f>
        <v/>
      </c>
      <c r="I9" s="75" t="str">
        <f>IF(C9="","",(SUMIF(Instruções!A:A,Instruções!$C9,Instruções!BG:BG)+SUMIF(Instruções!J:J,Instruções!$C9,Instruções!BR:BR)+SUMIF(Instruções!S:S,Instruções!$C9,Instruções!CC:CC)+SUMIF(Instruções!AB:AB,Instruções!$C9,Instruções!CN:CN)+SUMIF(Instruções!AK:AK,Instruções!$C9,Instruções!CY:CY)+SUMIF(Instruções!AT:AT,Instruções!$C9,Instruções!DJ:DJ)))</f>
        <v/>
      </c>
      <c r="J9" s="75" t="str">
        <f>IF(C9="","",(SUMIF(Instruções!A:A,Instruções!$C9,Instruções!BH:BH)+SUMIF(Instruções!J:J,Instruções!$C9,Instruções!BS:BS)+SUMIF(Instruções!S:S,Instruções!$C9,Instruções!CD:CD)+SUMIF(Instruções!AB:AB,Instruções!$C9,Instruções!CO:CO)+SUMIF(Instruções!AK:AK,Instruções!$C9,Instruções!CZ:CZ)+SUMIF(Instruções!AT:AT,Instruções!$C9,Instruções!DK:DK)))</f>
        <v/>
      </c>
      <c r="K9" s="75" t="str">
        <f t="shared" si="2"/>
        <v/>
      </c>
      <c r="L9" s="75"/>
      <c r="M9" s="59"/>
      <c r="N9" s="75" t="str">
        <f t="shared" si="3"/>
        <v/>
      </c>
    </row>
    <row r="10" spans="1:14" ht="18.75" customHeight="1">
      <c r="A10" s="75">
        <f>Instruções!A28</f>
        <v>0</v>
      </c>
      <c r="B10" s="76" t="str">
        <f>IF(C10="","",Instruções!L28)</f>
        <v/>
      </c>
      <c r="C10" s="77" t="str">
        <f>IF(Instruções!B28="","",Instruções!B28)</f>
        <v/>
      </c>
      <c r="D10" s="75" t="str">
        <f t="shared" si="0"/>
        <v/>
      </c>
      <c r="E10" s="72" t="str">
        <f t="shared" si="1"/>
        <v/>
      </c>
      <c r="F10" s="75" t="str">
        <f>IF(C10="","",(SUMIF(Instruções!A:A,Instruções!$C10,Instruções!BD:BD)+SUMIF(Instruções!J:J,Instruções!$C10,Instruções!BO:BO)+SUMIF(Instruções!S:S,Instruções!$C10,Instruções!BZ:BZ)+SUMIF(Instruções!AB:AB,Instruções!$C10,Instruções!CK:CK)+SUMIF(Instruções!AK:AK,Instruções!$C10,Instruções!CV:CV)+SUMIF(Instruções!AT:AT,Instruções!$C10,Instruções!DG:DG)))</f>
        <v/>
      </c>
      <c r="G10" s="75" t="str">
        <f>IF(C10="","",(SUMIF(Instruções!A:A,Instruções!$C10,Instruções!BE:BE)+SUMIF(Instruções!J:J,Instruções!$C10,Instruções!BP:BP)+SUMIF(Instruções!S:S,Instruções!$C10,Instruções!CA:CA)+SUMIF(Instruções!AB:AB,Instruções!$C10,Instruções!CL:CL)+SUMIF(Instruções!AK:AK,Instruções!$C10,Instruções!CW:CW)+SUMIF(Instruções!AT:AT,Instruções!$C10,Instruções!DH:DH)))</f>
        <v/>
      </c>
      <c r="H10" s="75" t="str">
        <f>IF(C10="","",(SUMIF(Instruções!A:A,Instruções!$C10,Instruções!BF:BF)+SUMIF(Instruções!J:J,Instruções!$C10,Instruções!BQ:BQ)+SUMIF(Instruções!S:S,Instruções!$C10,Instruções!CB:CB)+SUMIF(Instruções!AB:AB,Instruções!$C10,Instruções!CM:CM)+SUMIF(Instruções!AK:AK,Instruções!$C10,Instruções!CX:CX)+SUMIF(Instruções!AT:AT,Instruções!$C10,Instruções!DI:DI)))</f>
        <v/>
      </c>
      <c r="I10" s="75" t="str">
        <f>IF(C10="","",(SUMIF(Instruções!A:A,Instruções!$C10,Instruções!BG:BG)+SUMIF(Instruções!J:J,Instruções!$C10,Instruções!BR:BR)+SUMIF(Instruções!S:S,Instruções!$C10,Instruções!CC:CC)+SUMIF(Instruções!AB:AB,Instruções!$C10,Instruções!CN:CN)+SUMIF(Instruções!AK:AK,Instruções!$C10,Instruções!CY:CY)+SUMIF(Instruções!AT:AT,Instruções!$C10,Instruções!DJ:DJ)))</f>
        <v/>
      </c>
      <c r="J10" s="75" t="str">
        <f>IF(C10="","",(SUMIF(Instruções!A:A,Instruções!$C10,Instruções!BH:BH)+SUMIF(Instruções!J:J,Instruções!$C10,Instruções!BS:BS)+SUMIF(Instruções!S:S,Instruções!$C10,Instruções!CD:CD)+SUMIF(Instruções!AB:AB,Instruções!$C10,Instruções!CO:CO)+SUMIF(Instruções!AK:AK,Instruções!$C10,Instruções!CZ:CZ)+SUMIF(Instruções!AT:AT,Instruções!$C10,Instruções!DK:DK)))</f>
        <v/>
      </c>
      <c r="K10" s="75" t="str">
        <f t="shared" si="2"/>
        <v/>
      </c>
      <c r="L10" s="75"/>
      <c r="M10" s="59"/>
      <c r="N10" s="75" t="str">
        <f t="shared" si="3"/>
        <v/>
      </c>
    </row>
    <row r="11" spans="1:14" ht="18.75" customHeight="1">
      <c r="A11" s="75">
        <f>Instruções!A29</f>
        <v>0</v>
      </c>
      <c r="B11" s="76" t="str">
        <f>IF(C11="","",Instruções!L29)</f>
        <v/>
      </c>
      <c r="C11" s="77" t="str">
        <f>IF(Instruções!B29="","",Instruções!B29)</f>
        <v/>
      </c>
      <c r="D11" s="75" t="str">
        <f t="shared" si="0"/>
        <v/>
      </c>
      <c r="E11" s="72" t="str">
        <f t="shared" si="1"/>
        <v/>
      </c>
      <c r="F11" s="75" t="str">
        <f>IF(C11="","",(SUMIF(Instruções!A:A,Instruções!$C11,Instruções!BD:BD)+SUMIF(Instruções!J:J,Instruções!$C11,Instruções!BO:BO)+SUMIF(Instruções!S:S,Instruções!$C11,Instruções!BZ:BZ)+SUMIF(Instruções!AB:AB,Instruções!$C11,Instruções!CK:CK)+SUMIF(Instruções!AK:AK,Instruções!$C11,Instruções!CV:CV)+SUMIF(Instruções!AT:AT,Instruções!$C11,Instruções!DG:DG)))</f>
        <v/>
      </c>
      <c r="G11" s="75" t="str">
        <f>IF(C11="","",(SUMIF(Instruções!A:A,Instruções!$C11,Instruções!BE:BE)+SUMIF(Instruções!J:J,Instruções!$C11,Instruções!BP:BP)+SUMIF(Instruções!S:S,Instruções!$C11,Instruções!CA:CA)+SUMIF(Instruções!AB:AB,Instruções!$C11,Instruções!CL:CL)+SUMIF(Instruções!AK:AK,Instruções!$C11,Instruções!CW:CW)+SUMIF(Instruções!AT:AT,Instruções!$C11,Instruções!DH:DH)))</f>
        <v/>
      </c>
      <c r="H11" s="75" t="str">
        <f>IF(C11="","",(SUMIF(Instruções!A:A,Instruções!$C11,Instruções!BF:BF)+SUMIF(Instruções!J:J,Instruções!$C11,Instruções!BQ:BQ)+SUMIF(Instruções!S:S,Instruções!$C11,Instruções!CB:CB)+SUMIF(Instruções!AB:AB,Instruções!$C11,Instruções!CM:CM)+SUMIF(Instruções!AK:AK,Instruções!$C11,Instruções!CX:CX)+SUMIF(Instruções!AT:AT,Instruções!$C11,Instruções!DI:DI)))</f>
        <v/>
      </c>
      <c r="I11" s="75" t="str">
        <f>IF(C11="","",(SUMIF(Instruções!A:A,Instruções!$C11,Instruções!BG:BG)+SUMIF(Instruções!J:J,Instruções!$C11,Instruções!BR:BR)+SUMIF(Instruções!S:S,Instruções!$C11,Instruções!CC:CC)+SUMIF(Instruções!AB:AB,Instruções!$C11,Instruções!CN:CN)+SUMIF(Instruções!AK:AK,Instruções!$C11,Instruções!CY:CY)+SUMIF(Instruções!AT:AT,Instruções!$C11,Instruções!DJ:DJ)))</f>
        <v/>
      </c>
      <c r="J11" s="75" t="str">
        <f>IF(C11="","",(SUMIF(Instruções!A:A,Instruções!$C11,Instruções!BH:BH)+SUMIF(Instruções!J:J,Instruções!$C11,Instruções!BS:BS)+SUMIF(Instruções!S:S,Instruções!$C11,Instruções!CD:CD)+SUMIF(Instruções!AB:AB,Instruções!$C11,Instruções!CO:CO)+SUMIF(Instruções!AK:AK,Instruções!$C11,Instruções!CZ:CZ)+SUMIF(Instruções!AT:AT,Instruções!$C11,Instruções!DK:DK)))</f>
        <v/>
      </c>
      <c r="K11" s="75" t="str">
        <f t="shared" si="2"/>
        <v/>
      </c>
      <c r="L11" s="75"/>
      <c r="M11" s="59"/>
      <c r="N11" s="75" t="str">
        <f t="shared" si="3"/>
        <v/>
      </c>
    </row>
    <row r="12" spans="1:14" ht="18.75" customHeight="1">
      <c r="A12" s="75">
        <f>Instruções!A30</f>
        <v>0</v>
      </c>
      <c r="B12" s="76" t="str">
        <f>IF(C12="","",Instruções!L30)</f>
        <v/>
      </c>
      <c r="C12" s="77" t="str">
        <f>IF(Instruções!B30="","",Instruções!B30)</f>
        <v/>
      </c>
      <c r="D12" s="75" t="str">
        <f t="shared" si="0"/>
        <v/>
      </c>
      <c r="E12" s="72" t="str">
        <f t="shared" si="1"/>
        <v/>
      </c>
      <c r="F12" s="75" t="str">
        <f>IF(C12="","",(SUMIF(Instruções!A:A,Instruções!$C12,Instruções!BD:BD)+SUMIF(Instruções!J:J,Instruções!$C12,Instruções!BO:BO)+SUMIF(Instruções!S:S,Instruções!$C12,Instruções!BZ:BZ)+SUMIF(Instruções!AB:AB,Instruções!$C12,Instruções!CK:CK)+SUMIF(Instruções!AK:AK,Instruções!$C12,Instruções!CV:CV)+SUMIF(Instruções!AT:AT,Instruções!$C12,Instruções!DG:DG)))</f>
        <v/>
      </c>
      <c r="G12" s="75" t="str">
        <f>IF(C12="","",(SUMIF(Instruções!A:A,Instruções!$C12,Instruções!BE:BE)+SUMIF(Instruções!J:J,Instruções!$C12,Instruções!BP:BP)+SUMIF(Instruções!S:S,Instruções!$C12,Instruções!CA:CA)+SUMIF(Instruções!AB:AB,Instruções!$C12,Instruções!CL:CL)+SUMIF(Instruções!AK:AK,Instruções!$C12,Instruções!CW:CW)+SUMIF(Instruções!AT:AT,Instruções!$C12,Instruções!DH:DH)))</f>
        <v/>
      </c>
      <c r="H12" s="75" t="str">
        <f>IF(C12="","",(SUMIF(Instruções!A:A,Instruções!$C12,Instruções!BF:BF)+SUMIF(Instruções!J:J,Instruções!$C12,Instruções!BQ:BQ)+SUMIF(Instruções!S:S,Instruções!$C12,Instruções!CB:CB)+SUMIF(Instruções!AB:AB,Instruções!$C12,Instruções!CM:CM)+SUMIF(Instruções!AK:AK,Instruções!$C12,Instruções!CX:CX)+SUMIF(Instruções!AT:AT,Instruções!$C12,Instruções!DI:DI)))</f>
        <v/>
      </c>
      <c r="I12" s="75" t="str">
        <f>IF(C12="","",(SUMIF(Instruções!A:A,Instruções!$C12,Instruções!BG:BG)+SUMIF(Instruções!J:J,Instruções!$C12,Instruções!BR:BR)+SUMIF(Instruções!S:S,Instruções!$C12,Instruções!CC:CC)+SUMIF(Instruções!AB:AB,Instruções!$C12,Instruções!CN:CN)+SUMIF(Instruções!AK:AK,Instruções!$C12,Instruções!CY:CY)+SUMIF(Instruções!AT:AT,Instruções!$C12,Instruções!DJ:DJ)))</f>
        <v/>
      </c>
      <c r="J12" s="75" t="str">
        <f>IF(C12="","",(SUMIF(Instruções!A:A,Instruções!$C12,Instruções!BH:BH)+SUMIF(Instruções!J:J,Instruções!$C12,Instruções!BS:BS)+SUMIF(Instruções!S:S,Instruções!$C12,Instruções!CD:CD)+SUMIF(Instruções!AB:AB,Instruções!$C12,Instruções!CO:CO)+SUMIF(Instruções!AK:AK,Instruções!$C12,Instruções!CZ:CZ)+SUMIF(Instruções!AT:AT,Instruções!$C12,Instruções!DK:DK)))</f>
        <v/>
      </c>
      <c r="K12" s="75" t="str">
        <f t="shared" si="2"/>
        <v/>
      </c>
      <c r="L12" s="75"/>
      <c r="M12" s="59"/>
      <c r="N12" s="75" t="str">
        <f t="shared" si="3"/>
        <v/>
      </c>
    </row>
    <row r="13" spans="1:14" ht="18" customHeight="1">
      <c r="A13" s="75">
        <f>Instruções!A31</f>
        <v>0</v>
      </c>
      <c r="B13" s="76" t="str">
        <f>IF(C13="","",Instruções!L31)</f>
        <v/>
      </c>
      <c r="C13" s="77" t="str">
        <f>IF(Instruções!B31="","",Instruções!B31)</f>
        <v/>
      </c>
      <c r="D13" s="75" t="str">
        <f t="shared" si="0"/>
        <v/>
      </c>
      <c r="E13" s="72" t="str">
        <f t="shared" si="1"/>
        <v/>
      </c>
      <c r="F13" s="75" t="str">
        <f>IF(C13="","",(SUMIF(Instruções!A:A,Instruções!$C13,Instruções!BD:BD)+SUMIF(Instruções!J:J,Instruções!$C13,Instruções!BO:BO)+SUMIF(Instruções!S:S,Instruções!$C13,Instruções!BZ:BZ)+SUMIF(Instruções!AB:AB,Instruções!$C13,Instruções!CK:CK)+SUMIF(Instruções!AK:AK,Instruções!$C13,Instruções!CV:CV)+SUMIF(Instruções!AT:AT,Instruções!$C13,Instruções!DG:DG)))</f>
        <v/>
      </c>
      <c r="G13" s="75" t="str">
        <f>IF(C13="","",(SUMIF(Instruções!A:A,Instruções!$C13,Instruções!BE:BE)+SUMIF(Instruções!J:J,Instruções!$C13,Instruções!BP:BP)+SUMIF(Instruções!S:S,Instruções!$C13,Instruções!CA:CA)+SUMIF(Instruções!AB:AB,Instruções!$C13,Instruções!CL:CL)+SUMIF(Instruções!AK:AK,Instruções!$C13,Instruções!CW:CW)+SUMIF(Instruções!AT:AT,Instruções!$C13,Instruções!DH:DH)))</f>
        <v/>
      </c>
      <c r="H13" s="75" t="str">
        <f>IF(C13="","",(SUMIF(Instruções!A:A,Instruções!$C13,Instruções!BF:BF)+SUMIF(Instruções!J:J,Instruções!$C13,Instruções!BQ:BQ)+SUMIF(Instruções!S:S,Instruções!$C13,Instruções!CB:CB)+SUMIF(Instruções!AB:AB,Instruções!$C13,Instruções!CM:CM)+SUMIF(Instruções!AK:AK,Instruções!$C13,Instruções!CX:CX)+SUMIF(Instruções!AT:AT,Instruções!$C13,Instruções!DI:DI)))</f>
        <v/>
      </c>
      <c r="I13" s="75" t="str">
        <f>IF(C13="","",(SUMIF(Instruções!A:A,Instruções!$C13,Instruções!BG:BG)+SUMIF(Instruções!J:J,Instruções!$C13,Instruções!BR:BR)+SUMIF(Instruções!S:S,Instruções!$C13,Instruções!CC:CC)+SUMIF(Instruções!AB:AB,Instruções!$C13,Instruções!CN:CN)+SUMIF(Instruções!AK:AK,Instruções!$C13,Instruções!CY:CY)+SUMIF(Instruções!AT:AT,Instruções!$C13,Instruções!DJ:DJ)))</f>
        <v/>
      </c>
      <c r="J13" s="75" t="str">
        <f>IF(C13="","",(SUMIF(Instruções!A:A,Instruções!$C13,Instruções!BH:BH)+SUMIF(Instruções!J:J,Instruções!$C13,Instruções!BS:BS)+SUMIF(Instruções!S:S,Instruções!$C13,Instruções!CD:CD)+SUMIF(Instruções!AB:AB,Instruções!$C13,Instruções!CO:CO)+SUMIF(Instruções!AK:AK,Instruções!$C13,Instruções!CZ:CZ)+SUMIF(Instruções!AT:AT,Instruções!$C13,Instruções!DK:DK)))</f>
        <v/>
      </c>
      <c r="K13" s="75" t="str">
        <f t="shared" si="2"/>
        <v/>
      </c>
      <c r="L13" s="75"/>
      <c r="M13" s="59"/>
      <c r="N13" s="75" t="str">
        <f t="shared" si="3"/>
        <v/>
      </c>
    </row>
    <row r="14" spans="1:14" ht="18.75" customHeight="1">
      <c r="A14" s="75">
        <f>Instruções!A32</f>
        <v>0</v>
      </c>
      <c r="B14" s="76" t="str">
        <f>IF(C14="","",Instruções!L32)</f>
        <v/>
      </c>
      <c r="C14" s="77" t="str">
        <f>IF(Instruções!B32="","",Instruções!B32)</f>
        <v/>
      </c>
      <c r="D14" s="75" t="str">
        <f t="shared" si="0"/>
        <v/>
      </c>
      <c r="E14" s="72" t="str">
        <f t="shared" si="1"/>
        <v/>
      </c>
      <c r="F14" s="75" t="str">
        <f>IF(C14="","",(SUMIF(Instruções!A:A,Instruções!$C14,Instruções!BD:BD)+SUMIF(Instruções!J:J,Instruções!$C14,Instruções!BO:BO)+SUMIF(Instruções!S:S,Instruções!$C14,Instruções!BZ:BZ)+SUMIF(Instruções!AB:AB,Instruções!$C14,Instruções!CK:CK)+SUMIF(Instruções!AK:AK,Instruções!$C14,Instruções!CV:CV)+SUMIF(Instruções!AT:AT,Instruções!$C14,Instruções!DG:DG)))</f>
        <v/>
      </c>
      <c r="G14" s="75" t="str">
        <f>IF(C14="","",(SUMIF(Instruções!A:A,Instruções!$C14,Instruções!BE:BE)+SUMIF(Instruções!J:J,Instruções!$C14,Instruções!BP:BP)+SUMIF(Instruções!S:S,Instruções!$C14,Instruções!CA:CA)+SUMIF(Instruções!AB:AB,Instruções!$C14,Instruções!CL:CL)+SUMIF(Instruções!AK:AK,Instruções!$C14,Instruções!CW:CW)+SUMIF(Instruções!AT:AT,Instruções!$C14,Instruções!DH:DH)))</f>
        <v/>
      </c>
      <c r="H14" s="75" t="str">
        <f>IF(C14="","",(SUMIF(Instruções!A:A,Instruções!$C14,Instruções!BF:BF)+SUMIF(Instruções!J:J,Instruções!$C14,Instruções!BQ:BQ)+SUMIF(Instruções!S:S,Instruções!$C14,Instruções!CB:CB)+SUMIF(Instruções!AB:AB,Instruções!$C14,Instruções!CM:CM)+SUMIF(Instruções!AK:AK,Instruções!$C14,Instruções!CX:CX)+SUMIF(Instruções!AT:AT,Instruções!$C14,Instruções!DI:DI)))</f>
        <v/>
      </c>
      <c r="I14" s="75" t="str">
        <f>IF(C14="","",(SUMIF(Instruções!A:A,Instruções!$C14,Instruções!BG:BG)+SUMIF(Instruções!J:J,Instruções!$C14,Instruções!BR:BR)+SUMIF(Instruções!S:S,Instruções!$C14,Instruções!CC:CC)+SUMIF(Instruções!AB:AB,Instruções!$C14,Instruções!CN:CN)+SUMIF(Instruções!AK:AK,Instruções!$C14,Instruções!CY:CY)+SUMIF(Instruções!AT:AT,Instruções!$C14,Instruções!DJ:DJ)))</f>
        <v/>
      </c>
      <c r="J14" s="75" t="str">
        <f>IF(C14="","",(SUMIF(Instruções!A:A,Instruções!$C14,Instruções!BH:BH)+SUMIF(Instruções!J:J,Instruções!$C14,Instruções!BS:BS)+SUMIF(Instruções!S:S,Instruções!$C14,Instruções!CD:CD)+SUMIF(Instruções!AB:AB,Instruções!$C14,Instruções!CO:CO)+SUMIF(Instruções!AK:AK,Instruções!$C14,Instruções!CZ:CZ)+SUMIF(Instruções!AT:AT,Instruções!$C14,Instruções!DK:DK)))</f>
        <v/>
      </c>
      <c r="K14" s="75" t="str">
        <f t="shared" si="2"/>
        <v/>
      </c>
      <c r="L14" s="75"/>
      <c r="M14" s="59"/>
      <c r="N14" s="75" t="str">
        <f t="shared" si="3"/>
        <v/>
      </c>
    </row>
    <row r="15" spans="1:14" ht="18.75" customHeight="1">
      <c r="A15" s="75">
        <f>Instruções!A33</f>
        <v>0</v>
      </c>
      <c r="B15" s="76" t="str">
        <f>IF(C15="","",Instruções!L33)</f>
        <v/>
      </c>
      <c r="C15" s="77" t="str">
        <f>IF(Instruções!B33="","",Instruções!B33)</f>
        <v/>
      </c>
      <c r="D15" s="75" t="str">
        <f t="shared" si="0"/>
        <v/>
      </c>
      <c r="E15" s="72" t="str">
        <f t="shared" si="1"/>
        <v/>
      </c>
      <c r="F15" s="75" t="str">
        <f>IF(C15="","",(SUMIF(Instruções!A:A,Instruções!$C15,Instruções!BD:BD)+SUMIF(Instruções!J:J,Instruções!$C15,Instruções!BO:BO)+SUMIF(Instruções!S:S,Instruções!$C15,Instruções!BZ:BZ)+SUMIF(Instruções!AB:AB,Instruções!$C15,Instruções!CK:CK)+SUMIF(Instruções!AK:AK,Instruções!$C15,Instruções!CV:CV)+SUMIF(Instruções!AT:AT,Instruções!$C15,Instruções!DG:DG)))</f>
        <v/>
      </c>
      <c r="G15" s="75" t="str">
        <f>IF(C15="","",(SUMIF(Instruções!A:A,Instruções!$C15,Instruções!BE:BE)+SUMIF(Instruções!J:J,Instruções!$C15,Instruções!BP:BP)+SUMIF(Instruções!S:S,Instruções!$C15,Instruções!CA:CA)+SUMIF(Instruções!AB:AB,Instruções!$C15,Instruções!CL:CL)+SUMIF(Instruções!AK:AK,Instruções!$C15,Instruções!CW:CW)+SUMIF(Instruções!AT:AT,Instruções!$C15,Instruções!DH:DH)))</f>
        <v/>
      </c>
      <c r="H15" s="75" t="str">
        <f>IF(C15="","",(SUMIF(Instruções!A:A,Instruções!$C15,Instruções!BF:BF)+SUMIF(Instruções!J:J,Instruções!$C15,Instruções!BQ:BQ)+SUMIF(Instruções!S:S,Instruções!$C15,Instruções!CB:CB)+SUMIF(Instruções!AB:AB,Instruções!$C15,Instruções!CM:CM)+SUMIF(Instruções!AK:AK,Instruções!$C15,Instruções!CX:CX)+SUMIF(Instruções!AT:AT,Instruções!$C15,Instruções!DI:DI)))</f>
        <v/>
      </c>
      <c r="I15" s="75" t="str">
        <f>IF(C15="","",(SUMIF(Instruções!A:A,Instruções!$C15,Instruções!BG:BG)+SUMIF(Instruções!J:J,Instruções!$C15,Instruções!BR:BR)+SUMIF(Instruções!S:S,Instruções!$C15,Instruções!CC:CC)+SUMIF(Instruções!AB:AB,Instruções!$C15,Instruções!CN:CN)+SUMIF(Instruções!AK:AK,Instruções!$C15,Instruções!CY:CY)+SUMIF(Instruções!AT:AT,Instruções!$C15,Instruções!DJ:DJ)))</f>
        <v/>
      </c>
      <c r="J15" s="75" t="str">
        <f>IF(C15="","",(SUMIF(Instruções!A:A,Instruções!$C15,Instruções!BH:BH)+SUMIF(Instruções!J:J,Instruções!$C15,Instruções!BS:BS)+SUMIF(Instruções!S:S,Instruções!$C15,Instruções!CD:CD)+SUMIF(Instruções!AB:AB,Instruções!$C15,Instruções!CO:CO)+SUMIF(Instruções!AK:AK,Instruções!$C15,Instruções!CZ:CZ)+SUMIF(Instruções!AT:AT,Instruções!$C15,Instruções!DK:DK)))</f>
        <v/>
      </c>
      <c r="K15" s="75" t="str">
        <f t="shared" si="2"/>
        <v/>
      </c>
      <c r="L15" s="75"/>
      <c r="M15" s="59"/>
      <c r="N15" s="75" t="str">
        <f t="shared" si="3"/>
        <v/>
      </c>
    </row>
    <row r="16" spans="1:14" ht="18.75" customHeight="1">
      <c r="A16" s="75">
        <f>Instruções!A34</f>
        <v>0</v>
      </c>
      <c r="B16" s="76" t="str">
        <f>IF(C16="","",Instruções!L34)</f>
        <v/>
      </c>
      <c r="C16" s="77" t="str">
        <f>IF(Instruções!B34="","",Instruções!B34)</f>
        <v/>
      </c>
      <c r="D16" s="75" t="str">
        <f t="shared" si="0"/>
        <v/>
      </c>
      <c r="E16" s="72" t="str">
        <f t="shared" si="1"/>
        <v/>
      </c>
      <c r="F16" s="75" t="str">
        <f>IF(C16="","",(SUMIF(Instruções!A:A,Instruções!$C16,Instruções!BD:BD)+SUMIF(Instruções!J:J,Instruções!$C16,Instruções!BO:BO)+SUMIF(Instruções!S:S,Instruções!$C16,Instruções!BZ:BZ)+SUMIF(Instruções!AB:AB,Instruções!$C16,Instruções!CK:CK)+SUMIF(Instruções!AK:AK,Instruções!$C16,Instruções!CV:CV)+SUMIF(Instruções!AT:AT,Instruções!$C16,Instruções!DG:DG)))</f>
        <v/>
      </c>
      <c r="G16" s="75" t="str">
        <f>IF(C16="","",(SUMIF(Instruções!A:A,Instruções!$C16,Instruções!BE:BE)+SUMIF(Instruções!J:J,Instruções!$C16,Instruções!BP:BP)+SUMIF(Instruções!S:S,Instruções!$C16,Instruções!CA:CA)+SUMIF(Instruções!AB:AB,Instruções!$C16,Instruções!CL:CL)+SUMIF(Instruções!AK:AK,Instruções!$C16,Instruções!CW:CW)+SUMIF(Instruções!AT:AT,Instruções!$C16,Instruções!DH:DH)))</f>
        <v/>
      </c>
      <c r="H16" s="75" t="str">
        <f>IF(C16="","",(SUMIF(Instruções!A:A,Instruções!$C16,Instruções!BF:BF)+SUMIF(Instruções!J:J,Instruções!$C16,Instruções!BQ:BQ)+SUMIF(Instruções!S:S,Instruções!$C16,Instruções!CB:CB)+SUMIF(Instruções!AB:AB,Instruções!$C16,Instruções!CM:CM)+SUMIF(Instruções!AK:AK,Instruções!$C16,Instruções!CX:CX)+SUMIF(Instruções!AT:AT,Instruções!$C16,Instruções!DI:DI)))</f>
        <v/>
      </c>
      <c r="I16" s="75" t="str">
        <f>IF(C16="","",(SUMIF(Instruções!A:A,Instruções!$C16,Instruções!BG:BG)+SUMIF(Instruções!J:J,Instruções!$C16,Instruções!BR:BR)+SUMIF(Instruções!S:S,Instruções!$C16,Instruções!CC:CC)+SUMIF(Instruções!AB:AB,Instruções!$C16,Instruções!CN:CN)+SUMIF(Instruções!AK:AK,Instruções!$C16,Instruções!CY:CY)+SUMIF(Instruções!AT:AT,Instruções!$C16,Instruções!DJ:DJ)))</f>
        <v/>
      </c>
      <c r="J16" s="75" t="str">
        <f>IF(C16="","",(SUMIF(Instruções!A:A,Instruções!$C16,Instruções!BH:BH)+SUMIF(Instruções!J:J,Instruções!$C16,Instruções!BS:BS)+SUMIF(Instruções!S:S,Instruções!$C16,Instruções!CD:CD)+SUMIF(Instruções!AB:AB,Instruções!$C16,Instruções!CO:CO)+SUMIF(Instruções!AK:AK,Instruções!$C16,Instruções!CZ:CZ)+SUMIF(Instruções!AT:AT,Instruções!$C16,Instruções!DK:DK)))</f>
        <v/>
      </c>
      <c r="K16" s="75" t="str">
        <f t="shared" si="2"/>
        <v/>
      </c>
      <c r="L16" s="75"/>
      <c r="M16" s="59"/>
      <c r="N16" s="75" t="str">
        <f t="shared" si="3"/>
        <v/>
      </c>
    </row>
    <row r="17" spans="1:14" ht="18.75" customHeight="1">
      <c r="A17" s="75">
        <f>Instruções!A35</f>
        <v>0</v>
      </c>
      <c r="B17" s="76" t="str">
        <f>IF(C17="","",Instruções!L35)</f>
        <v/>
      </c>
      <c r="C17" s="77" t="str">
        <f>IF(Instruções!B35="","",Instruções!B35)</f>
        <v/>
      </c>
      <c r="D17" s="75" t="str">
        <f t="shared" si="0"/>
        <v/>
      </c>
      <c r="E17" s="72" t="str">
        <f t="shared" si="1"/>
        <v/>
      </c>
      <c r="F17" s="75" t="str">
        <f>IF(C17="","",(SUMIF(Instruções!A:A,Instruções!$C17,Instruções!BD:BD)+SUMIF(Instruções!J:J,Instruções!$C17,Instruções!BO:BO)+SUMIF(Instruções!S:S,Instruções!$C17,Instruções!BZ:BZ)+SUMIF(Instruções!AB:AB,Instruções!$C17,Instruções!CK:CK)+SUMIF(Instruções!AK:AK,Instruções!$C17,Instruções!CV:CV)+SUMIF(Instruções!AT:AT,Instruções!$C17,Instruções!DG:DG)))</f>
        <v/>
      </c>
      <c r="G17" s="75" t="str">
        <f>IF(C17="","",(SUMIF(Instruções!A:A,Instruções!$C17,Instruções!BE:BE)+SUMIF(Instruções!J:J,Instruções!$C17,Instruções!BP:BP)+SUMIF(Instruções!S:S,Instruções!$C17,Instruções!CA:CA)+SUMIF(Instruções!AB:AB,Instruções!$C17,Instruções!CL:CL)+SUMIF(Instruções!AK:AK,Instruções!$C17,Instruções!CW:CW)+SUMIF(Instruções!AT:AT,Instruções!$C17,Instruções!DH:DH)))</f>
        <v/>
      </c>
      <c r="H17" s="75" t="str">
        <f>IF(C17="","",(SUMIF(Instruções!A:A,Instruções!$C17,Instruções!BF:BF)+SUMIF(Instruções!J:J,Instruções!$C17,Instruções!BQ:BQ)+SUMIF(Instruções!S:S,Instruções!$C17,Instruções!CB:CB)+SUMIF(Instruções!AB:AB,Instruções!$C17,Instruções!CM:CM)+SUMIF(Instruções!AK:AK,Instruções!$C17,Instruções!CX:CX)+SUMIF(Instruções!AT:AT,Instruções!$C17,Instruções!DI:DI)))</f>
        <v/>
      </c>
      <c r="I17" s="75" t="str">
        <f>IF(C17="","",(SUMIF(Instruções!A:A,Instruções!$C17,Instruções!BG:BG)+SUMIF(Instruções!J:J,Instruções!$C17,Instruções!BR:BR)+SUMIF(Instruções!S:S,Instruções!$C17,Instruções!CC:CC)+SUMIF(Instruções!AB:AB,Instruções!$C17,Instruções!CN:CN)+SUMIF(Instruções!AK:AK,Instruções!$C17,Instruções!CY:CY)+SUMIF(Instruções!AT:AT,Instruções!$C17,Instruções!DJ:DJ)))</f>
        <v/>
      </c>
      <c r="J17" s="75" t="str">
        <f>IF(C17="","",(SUMIF(Instruções!A:A,Instruções!$C17,Instruções!BH:BH)+SUMIF(Instruções!J:J,Instruções!$C17,Instruções!BS:BS)+SUMIF(Instruções!S:S,Instruções!$C17,Instruções!CD:CD)+SUMIF(Instruções!AB:AB,Instruções!$C17,Instruções!CO:CO)+SUMIF(Instruções!AK:AK,Instruções!$C17,Instruções!CZ:CZ)+SUMIF(Instruções!AT:AT,Instruções!$C17,Instruções!DK:DK)))</f>
        <v/>
      </c>
      <c r="K17" s="75" t="str">
        <f t="shared" si="2"/>
        <v/>
      </c>
      <c r="L17" s="75"/>
      <c r="M17" s="59"/>
      <c r="N17" s="75" t="str">
        <f t="shared" si="3"/>
        <v/>
      </c>
    </row>
    <row r="18" spans="1:14" ht="18.75" customHeight="1">
      <c r="A18" s="75">
        <f>Instruções!A36</f>
        <v>0</v>
      </c>
      <c r="B18" s="76" t="str">
        <f>IF(C18="","",Instruções!L36)</f>
        <v/>
      </c>
      <c r="C18" s="77" t="str">
        <f>IF(Instruções!B36="","",Instruções!B36)</f>
        <v/>
      </c>
      <c r="D18" s="75" t="str">
        <f t="shared" si="0"/>
        <v/>
      </c>
      <c r="E18" s="72" t="str">
        <f t="shared" si="1"/>
        <v/>
      </c>
      <c r="F18" s="75" t="str">
        <f>IF(C18="","",(SUMIF(Instruções!A:A,Instruções!$C18,Instruções!BD:BD)+SUMIF(Instruções!J:J,Instruções!$C18,Instruções!BO:BO)+SUMIF(Instruções!S:S,Instruções!$C18,Instruções!BZ:BZ)+SUMIF(Instruções!AB:AB,Instruções!$C18,Instruções!CK:CK)+SUMIF(Instruções!AK:AK,Instruções!$C18,Instruções!CV:CV)+SUMIF(Instruções!AT:AT,Instruções!$C18,Instruções!DG:DG)))</f>
        <v/>
      </c>
      <c r="G18" s="75" t="str">
        <f>IF(C18="","",(SUMIF(Instruções!A:A,Instruções!$C18,Instruções!BE:BE)+SUMIF(Instruções!J:J,Instruções!$C18,Instruções!BP:BP)+SUMIF(Instruções!S:S,Instruções!$C18,Instruções!CA:CA)+SUMIF(Instruções!AB:AB,Instruções!$C18,Instruções!CL:CL)+SUMIF(Instruções!AK:AK,Instruções!$C18,Instruções!CW:CW)+SUMIF(Instruções!AT:AT,Instruções!$C18,Instruções!DH:DH)))</f>
        <v/>
      </c>
      <c r="H18" s="75" t="str">
        <f>IF(C18="","",(SUMIF(Instruções!A:A,Instruções!$C18,Instruções!BF:BF)+SUMIF(Instruções!J:J,Instruções!$C18,Instruções!BQ:BQ)+SUMIF(Instruções!S:S,Instruções!$C18,Instruções!CB:CB)+SUMIF(Instruções!AB:AB,Instruções!$C18,Instruções!CM:CM)+SUMIF(Instruções!AK:AK,Instruções!$C18,Instruções!CX:CX)+SUMIF(Instruções!AT:AT,Instruções!$C18,Instruções!DI:DI)))</f>
        <v/>
      </c>
      <c r="I18" s="75" t="str">
        <f>IF(C18="","",(SUMIF(Instruções!A:A,Instruções!$C18,Instruções!BG:BG)+SUMIF(Instruções!J:J,Instruções!$C18,Instruções!BR:BR)+SUMIF(Instruções!S:S,Instruções!$C18,Instruções!CC:CC)+SUMIF(Instruções!AB:AB,Instruções!$C18,Instruções!CN:CN)+SUMIF(Instruções!AK:AK,Instruções!$C18,Instruções!CY:CY)+SUMIF(Instruções!AT:AT,Instruções!$C18,Instruções!DJ:DJ)))</f>
        <v/>
      </c>
      <c r="J18" s="75" t="str">
        <f>IF(C18="","",(SUMIF(Instruções!A:A,Instruções!$C18,Instruções!BH:BH)+SUMIF(Instruções!J:J,Instruções!$C18,Instruções!BS:BS)+SUMIF(Instruções!S:S,Instruções!$C18,Instruções!CD:CD)+SUMIF(Instruções!AB:AB,Instruções!$C18,Instruções!CO:CO)+SUMIF(Instruções!AK:AK,Instruções!$C18,Instruções!CZ:CZ)+SUMIF(Instruções!AT:AT,Instruções!$C18,Instruções!DK:DK)))</f>
        <v/>
      </c>
      <c r="K18" s="75" t="str">
        <f t="shared" si="2"/>
        <v/>
      </c>
      <c r="L18" s="75"/>
      <c r="M18" s="59"/>
      <c r="N18" s="75" t="str">
        <f t="shared" si="3"/>
        <v/>
      </c>
    </row>
    <row r="19" spans="1:14" ht="18.75" customHeight="1">
      <c r="A19" s="75">
        <f>Instruções!A37</f>
        <v>0</v>
      </c>
      <c r="B19" s="76" t="str">
        <f>IF(C19="","",Instruções!L37)</f>
        <v/>
      </c>
      <c r="C19" s="77" t="str">
        <f>IF(Instruções!B37="","",Instruções!B37)</f>
        <v/>
      </c>
      <c r="D19" s="75" t="str">
        <f t="shared" si="0"/>
        <v/>
      </c>
      <c r="E19" s="72" t="str">
        <f t="shared" si="1"/>
        <v/>
      </c>
      <c r="F19" s="75" t="str">
        <f>IF(C19="","",(SUMIF(Instruções!A:A,Instruções!$C19,Instruções!BD:BD)+SUMIF(Instruções!J:J,Instruções!$C19,Instruções!BO:BO)+SUMIF(Instruções!S:S,Instruções!$C19,Instruções!BZ:BZ)+SUMIF(Instruções!AB:AB,Instruções!$C19,Instruções!CK:CK)+SUMIF(Instruções!AK:AK,Instruções!$C19,Instruções!CV:CV)+SUMIF(Instruções!AT:AT,Instruções!$C19,Instruções!DG:DG)))</f>
        <v/>
      </c>
      <c r="G19" s="75" t="str">
        <f>IF(C19="","",(SUMIF(Instruções!A:A,Instruções!$C19,Instruções!BE:BE)+SUMIF(Instruções!J:J,Instruções!$C19,Instruções!BP:BP)+SUMIF(Instruções!S:S,Instruções!$C19,Instruções!CA:CA)+SUMIF(Instruções!AB:AB,Instruções!$C19,Instruções!CL:CL)+SUMIF(Instruções!AK:AK,Instruções!$C19,Instruções!CW:CW)+SUMIF(Instruções!AT:AT,Instruções!$C19,Instruções!DH:DH)))</f>
        <v/>
      </c>
      <c r="H19" s="75" t="str">
        <f>IF(C19="","",(SUMIF(Instruções!A:A,Instruções!$C19,Instruções!BF:BF)+SUMIF(Instruções!J:J,Instruções!$C19,Instruções!BQ:BQ)+SUMIF(Instruções!S:S,Instruções!$C19,Instruções!CB:CB)+SUMIF(Instruções!AB:AB,Instruções!$C19,Instruções!CM:CM)+SUMIF(Instruções!AK:AK,Instruções!$C19,Instruções!CX:CX)+SUMIF(Instruções!AT:AT,Instruções!$C19,Instruções!DI:DI)))</f>
        <v/>
      </c>
      <c r="I19" s="75" t="str">
        <f>IF(C19="","",(SUMIF(Instruções!A:A,Instruções!$C19,Instruções!BG:BG)+SUMIF(Instruções!J:J,Instruções!$C19,Instruções!BR:BR)+SUMIF(Instruções!S:S,Instruções!$C19,Instruções!CC:CC)+SUMIF(Instruções!AB:AB,Instruções!$C19,Instruções!CN:CN)+SUMIF(Instruções!AK:AK,Instruções!$C19,Instruções!CY:CY)+SUMIF(Instruções!AT:AT,Instruções!$C19,Instruções!DJ:DJ)))</f>
        <v/>
      </c>
      <c r="J19" s="75" t="str">
        <f>IF(C19="","",(SUMIF(Instruções!A:A,Instruções!$C19,Instruções!BH:BH)+SUMIF(Instruções!J:J,Instruções!$C19,Instruções!BS:BS)+SUMIF(Instruções!S:S,Instruções!$C19,Instruções!CD:CD)+SUMIF(Instruções!AB:AB,Instruções!$C19,Instruções!CO:CO)+SUMIF(Instruções!AK:AK,Instruções!$C19,Instruções!CZ:CZ)+SUMIF(Instruções!AT:AT,Instruções!$C19,Instruções!DK:DK)))</f>
        <v/>
      </c>
      <c r="K19" s="75" t="str">
        <f t="shared" si="2"/>
        <v/>
      </c>
      <c r="L19" s="75"/>
      <c r="M19" s="59"/>
      <c r="N19" s="75" t="str">
        <f t="shared" si="3"/>
        <v/>
      </c>
    </row>
    <row r="20" spans="1:14" ht="18.75" customHeight="1" outlineLevel="1">
      <c r="A20" s="75">
        <f>Instruções!A38</f>
        <v>0</v>
      </c>
      <c r="B20" s="76" t="str">
        <f>IF(C20="","",Instruções!L38)</f>
        <v/>
      </c>
      <c r="C20" s="77" t="str">
        <f>IF(Instruções!B38="","",Instruções!B38)</f>
        <v/>
      </c>
      <c r="D20" s="75" t="str">
        <f t="shared" si="0"/>
        <v/>
      </c>
      <c r="E20" s="72" t="str">
        <f t="shared" si="1"/>
        <v/>
      </c>
      <c r="F20" s="75" t="str">
        <f>IF(C20="","",(SUMIF(Instruções!A:A,Instruções!$C20,Instruções!BD:BD)+SUMIF(Instruções!J:J,Instruções!$C20,Instruções!BO:BO)+SUMIF(Instruções!S:S,Instruções!$C20,Instruções!BZ:BZ)+SUMIF(Instruções!AB:AB,Instruções!$C20,Instruções!CK:CK)+SUMIF(Instruções!AK:AK,Instruções!$C20,Instruções!CV:CV)+SUMIF(Instruções!AT:AT,Instruções!$C20,Instruções!DG:DG)))</f>
        <v/>
      </c>
      <c r="G20" s="75" t="str">
        <f>IF(C20="","",(SUMIF(Instruções!A:A,Instruções!$C20,Instruções!BE:BE)+SUMIF(Instruções!J:J,Instruções!$C20,Instruções!BP:BP)+SUMIF(Instruções!S:S,Instruções!$C20,Instruções!CA:CA)+SUMIF(Instruções!AB:AB,Instruções!$C20,Instruções!CL:CL)+SUMIF(Instruções!AK:AK,Instruções!$C20,Instruções!CW:CW)+SUMIF(Instruções!AT:AT,Instruções!$C20,Instruções!DH:DH)))</f>
        <v/>
      </c>
      <c r="H20" s="75" t="str">
        <f>IF(C20="","",(SUMIF(Instruções!A:A,Instruções!$C20,Instruções!BF:BF)+SUMIF(Instruções!J:J,Instruções!$C20,Instruções!BQ:BQ)+SUMIF(Instruções!S:S,Instruções!$C20,Instruções!CB:CB)+SUMIF(Instruções!AB:AB,Instruções!$C20,Instruções!CM:CM)+SUMIF(Instruções!AK:AK,Instruções!$C20,Instruções!CX:CX)+SUMIF(Instruções!AT:AT,Instruções!$C20,Instruções!DI:DI)))</f>
        <v/>
      </c>
      <c r="I20" s="75" t="str">
        <f>IF(C20="","",(SUMIF(Instruções!A:A,Instruções!$C20,Instruções!BG:BG)+SUMIF(Instruções!J:J,Instruções!$C20,Instruções!BR:BR)+SUMIF(Instruções!S:S,Instruções!$C20,Instruções!CC:CC)+SUMIF(Instruções!AB:AB,Instruções!$C20,Instruções!CN:CN)+SUMIF(Instruções!AK:AK,Instruções!$C20,Instruções!CY:CY)+SUMIF(Instruções!AT:AT,Instruções!$C20,Instruções!DJ:DJ)))</f>
        <v/>
      </c>
      <c r="J20" s="75" t="str">
        <f>IF(C20="","",(SUMIF(Instruções!A:A,Instruções!$C20,Instruções!BH:BH)+SUMIF(Instruções!J:J,Instruções!$C20,Instruções!BS:BS)+SUMIF(Instruções!S:S,Instruções!$C20,Instruções!CD:CD)+SUMIF(Instruções!AB:AB,Instruções!$C20,Instruções!CO:CO)+SUMIF(Instruções!AK:AK,Instruções!$C20,Instruções!CZ:CZ)+SUMIF(Instruções!AT:AT,Instruções!$C20,Instruções!DK:DK)))</f>
        <v/>
      </c>
      <c r="K20" s="75" t="str">
        <f t="shared" si="2"/>
        <v/>
      </c>
      <c r="L20" s="75"/>
      <c r="M20" s="59"/>
      <c r="N20" s="75" t="str">
        <f t="shared" si="3"/>
        <v/>
      </c>
    </row>
    <row r="21" spans="1:14" ht="18.75" customHeight="1" outlineLevel="1">
      <c r="A21" s="75">
        <f>Instruções!A39</f>
        <v>0</v>
      </c>
      <c r="B21" s="76" t="str">
        <f>IF(C21="","",Instruções!L39)</f>
        <v/>
      </c>
      <c r="C21" s="77" t="str">
        <f>IF(Instruções!B39="","",Instruções!B39)</f>
        <v/>
      </c>
      <c r="D21" s="75" t="str">
        <f t="shared" si="0"/>
        <v/>
      </c>
      <c r="E21" s="72" t="str">
        <f t="shared" si="1"/>
        <v/>
      </c>
      <c r="F21" s="75" t="str">
        <f>IF(C21="","",(SUMIF(Instruções!A:A,Instruções!$C21,Instruções!BD:BD)+SUMIF(Instruções!J:J,Instruções!$C21,Instruções!BO:BO)+SUMIF(Instruções!S:S,Instruções!$C21,Instruções!BZ:BZ)+SUMIF(Instruções!AB:AB,Instruções!$C21,Instruções!CK:CK)+SUMIF(Instruções!AK:AK,Instruções!$C21,Instruções!CV:CV)+SUMIF(Instruções!AT:AT,Instruções!$C21,Instruções!DG:DG)))</f>
        <v/>
      </c>
      <c r="G21" s="75" t="str">
        <f>IF(C21="","",(SUMIF(Instruções!A:A,Instruções!$C21,Instruções!BE:BE)+SUMIF(Instruções!J:J,Instruções!$C21,Instruções!BP:BP)+SUMIF(Instruções!S:S,Instruções!$C21,Instruções!CA:CA)+SUMIF(Instruções!AB:AB,Instruções!$C21,Instruções!CL:CL)+SUMIF(Instruções!AK:AK,Instruções!$C21,Instruções!CW:CW)+SUMIF(Instruções!AT:AT,Instruções!$C21,Instruções!DH:DH)))</f>
        <v/>
      </c>
      <c r="H21" s="75" t="str">
        <f>IF(C21="","",(SUMIF(Instruções!A:A,Instruções!$C21,Instruções!BF:BF)+SUMIF(Instruções!J:J,Instruções!$C21,Instruções!BQ:BQ)+SUMIF(Instruções!S:S,Instruções!$C21,Instruções!CB:CB)+SUMIF(Instruções!AB:AB,Instruções!$C21,Instruções!CM:CM)+SUMIF(Instruções!AK:AK,Instruções!$C21,Instruções!CX:CX)+SUMIF(Instruções!AT:AT,Instruções!$C21,Instruções!DI:DI)))</f>
        <v/>
      </c>
      <c r="I21" s="75" t="str">
        <f>IF(C21="","",(SUMIF(Instruções!A:A,Instruções!$C21,Instruções!BG:BG)+SUMIF(Instruções!J:J,Instruções!$C21,Instruções!BR:BR)+SUMIF(Instruções!S:S,Instruções!$C21,Instruções!CC:CC)+SUMIF(Instruções!AB:AB,Instruções!$C21,Instruções!CN:CN)+SUMIF(Instruções!AK:AK,Instruções!$C21,Instruções!CY:CY)+SUMIF(Instruções!AT:AT,Instruções!$C21,Instruções!DJ:DJ)))</f>
        <v/>
      </c>
      <c r="J21" s="75" t="str">
        <f>IF(C21="","",(SUMIF(Instruções!A:A,Instruções!$C21,Instruções!BH:BH)+SUMIF(Instruções!J:J,Instruções!$C21,Instruções!BS:BS)+SUMIF(Instruções!S:S,Instruções!$C21,Instruções!CD:CD)+SUMIF(Instruções!AB:AB,Instruções!$C21,Instruções!CO:CO)+SUMIF(Instruções!AK:AK,Instruções!$C21,Instruções!CZ:CZ)+SUMIF(Instruções!AT:AT,Instruções!$C21,Instruções!DK:DK)))</f>
        <v/>
      </c>
      <c r="K21" s="75" t="str">
        <f t="shared" si="2"/>
        <v/>
      </c>
      <c r="L21" s="75"/>
      <c r="M21" s="59"/>
      <c r="N21" s="75" t="str">
        <f t="shared" si="3"/>
        <v/>
      </c>
    </row>
    <row r="22" spans="1:14" ht="18.75" customHeight="1" outlineLevel="1">
      <c r="A22" s="75">
        <f>Instruções!A40</f>
        <v>0</v>
      </c>
      <c r="B22" s="76" t="str">
        <f>IF(C22="","",Instruções!L40)</f>
        <v/>
      </c>
      <c r="C22" s="77" t="str">
        <f>IF(Instruções!B40="","",Instruções!B40)</f>
        <v/>
      </c>
      <c r="D22" s="75" t="str">
        <f t="shared" si="0"/>
        <v/>
      </c>
      <c r="E22" s="72" t="str">
        <f t="shared" si="1"/>
        <v/>
      </c>
      <c r="F22" s="75" t="str">
        <f>IF(C22="","",(SUMIF(Instruções!A:A,Instruções!$C22,Instruções!BD:BD)+SUMIF(Instruções!J:J,Instruções!$C22,Instruções!BO:BO)+SUMIF(Instruções!S:S,Instruções!$C22,Instruções!BZ:BZ)+SUMIF(Instruções!AB:AB,Instruções!$C22,Instruções!CK:CK)+SUMIF(Instruções!AK:AK,Instruções!$C22,Instruções!CV:CV)+SUMIF(Instruções!AT:AT,Instruções!$C22,Instruções!DG:DG)))</f>
        <v/>
      </c>
      <c r="G22" s="75" t="str">
        <f>IF(C22="","",(SUMIF(Instruções!A:A,Instruções!$C22,Instruções!BE:BE)+SUMIF(Instruções!J:J,Instruções!$C22,Instruções!BP:BP)+SUMIF(Instruções!S:S,Instruções!$C22,Instruções!CA:CA)+SUMIF(Instruções!AB:AB,Instruções!$C22,Instruções!CL:CL)+SUMIF(Instruções!AK:AK,Instruções!$C22,Instruções!CW:CW)+SUMIF(Instruções!AT:AT,Instruções!$C22,Instruções!DH:DH)))</f>
        <v/>
      </c>
      <c r="H22" s="75" t="str">
        <f>IF(C22="","",(SUMIF(Instruções!A:A,Instruções!$C22,Instruções!BF:BF)+SUMIF(Instruções!J:J,Instruções!$C22,Instruções!BQ:BQ)+SUMIF(Instruções!S:S,Instruções!$C22,Instruções!CB:CB)+SUMIF(Instruções!AB:AB,Instruções!$C22,Instruções!CM:CM)+SUMIF(Instruções!AK:AK,Instruções!$C22,Instruções!CX:CX)+SUMIF(Instruções!AT:AT,Instruções!$C22,Instruções!DI:DI)))</f>
        <v/>
      </c>
      <c r="I22" s="75" t="str">
        <f>IF(C22="","",(SUMIF(Instruções!A:A,Instruções!$C22,Instruções!BG:BG)+SUMIF(Instruções!J:J,Instruções!$C22,Instruções!BR:BR)+SUMIF(Instruções!S:S,Instruções!$C22,Instruções!CC:CC)+SUMIF(Instruções!AB:AB,Instruções!$C22,Instruções!CN:CN)+SUMIF(Instruções!AK:AK,Instruções!$C22,Instruções!CY:CY)+SUMIF(Instruções!AT:AT,Instruções!$C22,Instruções!DJ:DJ)))</f>
        <v/>
      </c>
      <c r="J22" s="75" t="str">
        <f>IF(C22="","",(SUMIF(Instruções!A:A,Instruções!$C22,Instruções!BH:BH)+SUMIF(Instruções!J:J,Instruções!$C22,Instruções!BS:BS)+SUMIF(Instruções!S:S,Instruções!$C22,Instruções!CD:CD)+SUMIF(Instruções!AB:AB,Instruções!$C22,Instruções!CO:CO)+SUMIF(Instruções!AK:AK,Instruções!$C22,Instruções!CZ:CZ)+SUMIF(Instruções!AT:AT,Instruções!$C22,Instruções!DK:DK)))</f>
        <v/>
      </c>
      <c r="K22" s="75" t="str">
        <f t="shared" si="2"/>
        <v/>
      </c>
      <c r="L22" s="75"/>
      <c r="M22" s="59"/>
      <c r="N22" s="75" t="str">
        <f t="shared" si="3"/>
        <v/>
      </c>
    </row>
    <row r="23" spans="1:14" ht="18.75" customHeight="1" outlineLevel="1">
      <c r="A23" s="75">
        <f>Instruções!A41</f>
        <v>0</v>
      </c>
      <c r="B23" s="76" t="str">
        <f>IF(C23="","",Instruções!L41)</f>
        <v/>
      </c>
      <c r="C23" s="77" t="str">
        <f>IF(Instruções!B41="","",Instruções!B41)</f>
        <v/>
      </c>
      <c r="D23" s="75" t="str">
        <f t="shared" si="0"/>
        <v/>
      </c>
      <c r="E23" s="72" t="str">
        <f t="shared" si="1"/>
        <v/>
      </c>
      <c r="F23" s="75" t="str">
        <f>IF(C23="","",(SUMIF(Instruções!A:A,Instruções!$C23,Instruções!BD:BD)+SUMIF(Instruções!J:J,Instruções!$C23,Instruções!BO:BO)+SUMIF(Instruções!S:S,Instruções!$C23,Instruções!BZ:BZ)+SUMIF(Instruções!AB:AB,Instruções!$C23,Instruções!CK:CK)+SUMIF(Instruções!AK:AK,Instruções!$C23,Instruções!CV:CV)+SUMIF(Instruções!AT:AT,Instruções!$C23,Instruções!DG:DG)))</f>
        <v/>
      </c>
      <c r="G23" s="75" t="str">
        <f>IF(C23="","",(SUMIF(Instruções!A:A,Instruções!$C23,Instruções!BE:BE)+SUMIF(Instruções!J:J,Instruções!$C23,Instruções!BP:BP)+SUMIF(Instruções!S:S,Instruções!$C23,Instruções!CA:CA)+SUMIF(Instruções!AB:AB,Instruções!$C23,Instruções!CL:CL)+SUMIF(Instruções!AK:AK,Instruções!$C23,Instruções!CW:CW)+SUMIF(Instruções!AT:AT,Instruções!$C23,Instruções!DH:DH)))</f>
        <v/>
      </c>
      <c r="H23" s="75" t="str">
        <f>IF(C23="","",(SUMIF(Instruções!A:A,Instruções!$C23,Instruções!BF:BF)+SUMIF(Instruções!J:J,Instruções!$C23,Instruções!BQ:BQ)+SUMIF(Instruções!S:S,Instruções!$C23,Instruções!CB:CB)+SUMIF(Instruções!AB:AB,Instruções!$C23,Instruções!CM:CM)+SUMIF(Instruções!AK:AK,Instruções!$C23,Instruções!CX:CX)+SUMIF(Instruções!AT:AT,Instruções!$C23,Instruções!DI:DI)))</f>
        <v/>
      </c>
      <c r="I23" s="75" t="str">
        <f>IF(C23="","",(SUMIF(Instruções!A:A,Instruções!$C23,Instruções!BG:BG)+SUMIF(Instruções!J:J,Instruções!$C23,Instruções!BR:BR)+SUMIF(Instruções!S:S,Instruções!$C23,Instruções!CC:CC)+SUMIF(Instruções!AB:AB,Instruções!$C23,Instruções!CN:CN)+SUMIF(Instruções!AK:AK,Instruções!$C23,Instruções!CY:CY)+SUMIF(Instruções!AT:AT,Instruções!$C23,Instruções!DJ:DJ)))</f>
        <v/>
      </c>
      <c r="J23" s="75" t="str">
        <f>IF(C23="","",(SUMIF(Instruções!A:A,Instruções!$C23,Instruções!BH:BH)+SUMIF(Instruções!J:J,Instruções!$C23,Instruções!BS:BS)+SUMIF(Instruções!S:S,Instruções!$C23,Instruções!CD:CD)+SUMIF(Instruções!AB:AB,Instruções!$C23,Instruções!CO:CO)+SUMIF(Instruções!AK:AK,Instruções!$C23,Instruções!CZ:CZ)+SUMIF(Instruções!AT:AT,Instruções!$C23,Instruções!DK:DK)))</f>
        <v/>
      </c>
      <c r="K23" s="75" t="str">
        <f t="shared" si="2"/>
        <v/>
      </c>
      <c r="L23" s="75"/>
      <c r="M23" s="59"/>
      <c r="N23" s="75" t="str">
        <f t="shared" si="3"/>
        <v/>
      </c>
    </row>
    <row r="24" spans="1:14" ht="18.75" customHeight="1" outlineLevel="1">
      <c r="A24" s="75">
        <f>Instruções!A42</f>
        <v>0</v>
      </c>
      <c r="B24" s="76" t="str">
        <f>IF(C24="","",Instruções!L42)</f>
        <v/>
      </c>
      <c r="C24" s="77" t="str">
        <f>IF(Instruções!B42="","",Instruções!B42)</f>
        <v/>
      </c>
      <c r="D24" s="75" t="str">
        <f t="shared" si="0"/>
        <v/>
      </c>
      <c r="E24" s="72" t="str">
        <f t="shared" si="1"/>
        <v/>
      </c>
      <c r="F24" s="75" t="str">
        <f>IF(C24="","",(SUMIF(Instruções!A:A,Instruções!$C24,Instruções!BD:BD)+SUMIF(Instruções!J:J,Instruções!$C24,Instruções!BO:BO)+SUMIF(Instruções!S:S,Instruções!$C24,Instruções!BZ:BZ)+SUMIF(Instruções!AB:AB,Instruções!$C24,Instruções!CK:CK)+SUMIF(Instruções!AK:AK,Instruções!$C24,Instruções!CV:CV)+SUMIF(Instruções!AT:AT,Instruções!$C24,Instruções!DG:DG)))</f>
        <v/>
      </c>
      <c r="G24" s="75" t="str">
        <f>IF(C24="","",(SUMIF(Instruções!A:A,Instruções!$C24,Instruções!BE:BE)+SUMIF(Instruções!J:J,Instruções!$C24,Instruções!BP:BP)+SUMIF(Instruções!S:S,Instruções!$C24,Instruções!CA:CA)+SUMIF(Instruções!AB:AB,Instruções!$C24,Instruções!CL:CL)+SUMIF(Instruções!AK:AK,Instruções!$C24,Instruções!CW:CW)+SUMIF(Instruções!AT:AT,Instruções!$C24,Instruções!DH:DH)))</f>
        <v/>
      </c>
      <c r="H24" s="75" t="str">
        <f>IF(C24="","",(SUMIF(Instruções!A:A,Instruções!$C24,Instruções!BF:BF)+SUMIF(Instruções!J:J,Instruções!$C24,Instruções!BQ:BQ)+SUMIF(Instruções!S:S,Instruções!$C24,Instruções!CB:CB)+SUMIF(Instruções!AB:AB,Instruções!$C24,Instruções!CM:CM)+SUMIF(Instruções!AK:AK,Instruções!$C24,Instruções!CX:CX)+SUMIF(Instruções!AT:AT,Instruções!$C24,Instruções!DI:DI)))</f>
        <v/>
      </c>
      <c r="I24" s="75" t="str">
        <f>IF(C24="","",(SUMIF(Instruções!A:A,Instruções!$C24,Instruções!BG:BG)+SUMIF(Instruções!J:J,Instruções!$C24,Instruções!BR:BR)+SUMIF(Instruções!S:S,Instruções!$C24,Instruções!CC:CC)+SUMIF(Instruções!AB:AB,Instruções!$C24,Instruções!CN:CN)+SUMIF(Instruções!AK:AK,Instruções!$C24,Instruções!CY:CY)+SUMIF(Instruções!AT:AT,Instruções!$C24,Instruções!DJ:DJ)))</f>
        <v/>
      </c>
      <c r="J24" s="75" t="str">
        <f>IF(C24="","",(SUMIF(Instruções!A:A,Instruções!$C24,Instruções!BH:BH)+SUMIF(Instruções!J:J,Instruções!$C24,Instruções!BS:BS)+SUMIF(Instruções!S:S,Instruções!$C24,Instruções!CD:CD)+SUMIF(Instruções!AB:AB,Instruções!$C24,Instruções!CO:CO)+SUMIF(Instruções!AK:AK,Instruções!$C24,Instruções!CZ:CZ)+SUMIF(Instruções!AT:AT,Instruções!$C24,Instruções!DK:DK)))</f>
        <v/>
      </c>
      <c r="K24" s="75" t="str">
        <f t="shared" si="2"/>
        <v/>
      </c>
      <c r="L24" s="75"/>
      <c r="M24" s="59"/>
      <c r="N24" s="75" t="str">
        <f t="shared" si="3"/>
        <v/>
      </c>
    </row>
    <row r="25" spans="1:14" ht="18.75" customHeight="1" outlineLevel="1">
      <c r="A25" s="75" t="str">
        <f>Instruções!A43</f>
        <v>x</v>
      </c>
      <c r="B25" s="76" t="str">
        <f>IF(C25="","",Instruções!L43)</f>
        <v/>
      </c>
      <c r="C25" s="77" t="str">
        <f>IF(Instruções!B43="","",Instruções!B43)</f>
        <v/>
      </c>
      <c r="D25" s="75" t="str">
        <f t="shared" si="0"/>
        <v/>
      </c>
      <c r="E25" s="72" t="str">
        <f t="shared" si="1"/>
        <v/>
      </c>
      <c r="F25" s="75" t="str">
        <f>IF(C25="","",(SUMIF(Instruções!A:A,Instruções!$C25,Instruções!BD:BD)+SUMIF(Instruções!J:J,Instruções!$C25,Instruções!BO:BO)+SUMIF(Instruções!S:S,Instruções!$C25,Instruções!BZ:BZ)+SUMIF(Instruções!AB:AB,Instruções!$C25,Instruções!CK:CK)+SUMIF(Instruções!AK:AK,Instruções!$C25,Instruções!CV:CV)+SUMIF(Instruções!AT:AT,Instruções!$C25,Instruções!DG:DG)))</f>
        <v/>
      </c>
      <c r="G25" s="75" t="str">
        <f>IF(C25="","",(SUMIF(Instruções!A:A,Instruções!$C25,Instruções!BE:BE)+SUMIF(Instruções!J:J,Instruções!$C25,Instruções!BP:BP)+SUMIF(Instruções!S:S,Instruções!$C25,Instruções!CA:CA)+SUMIF(Instruções!AB:AB,Instruções!$C25,Instruções!CL:CL)+SUMIF(Instruções!AK:AK,Instruções!$C25,Instruções!CW:CW)+SUMIF(Instruções!AT:AT,Instruções!$C25,Instruções!DH:DH)))</f>
        <v/>
      </c>
      <c r="H25" s="75" t="str">
        <f>IF(C25="","",(SUMIF(Instruções!A:A,Instruções!$C25,Instruções!BF:BF)+SUMIF(Instruções!J:J,Instruções!$C25,Instruções!BQ:BQ)+SUMIF(Instruções!S:S,Instruções!$C25,Instruções!CB:CB)+SUMIF(Instruções!AB:AB,Instruções!$C25,Instruções!CM:CM)+SUMIF(Instruções!AK:AK,Instruções!$C25,Instruções!CX:CX)+SUMIF(Instruções!AT:AT,Instruções!$C25,Instruções!DI:DI)))</f>
        <v/>
      </c>
      <c r="I25" s="75" t="str">
        <f>IF(C25="","",(SUMIF(Instruções!A:A,Instruções!$C25,Instruções!BG:BG)+SUMIF(Instruções!J:J,Instruções!$C25,Instruções!BR:BR)+SUMIF(Instruções!S:S,Instruções!$C25,Instruções!CC:CC)+SUMIF(Instruções!AB:AB,Instruções!$C25,Instruções!CN:CN)+SUMIF(Instruções!AK:AK,Instruções!$C25,Instruções!CY:CY)+SUMIF(Instruções!AT:AT,Instruções!$C25,Instruções!DJ:DJ)))</f>
        <v/>
      </c>
      <c r="J25" s="75" t="str">
        <f>IF(C25="","",(SUMIF(Instruções!A:A,Instruções!$C25,Instruções!BH:BH)+SUMIF(Instruções!J:J,Instruções!$C25,Instruções!BS:BS)+SUMIF(Instruções!S:S,Instruções!$C25,Instruções!CD:CD)+SUMIF(Instruções!AB:AB,Instruções!$C25,Instruções!CO:CO)+SUMIF(Instruções!AK:AK,Instruções!$C25,Instruções!CZ:CZ)+SUMIF(Instruções!AT:AT,Instruções!$C25,Instruções!DK:DK)))</f>
        <v/>
      </c>
      <c r="K25" s="75" t="str">
        <f t="shared" si="2"/>
        <v/>
      </c>
      <c r="L25" s="75"/>
      <c r="M25" s="59"/>
      <c r="N25" s="75" t="str">
        <f t="shared" si="3"/>
        <v/>
      </c>
    </row>
    <row r="26" spans="1:14" ht="18.75" customHeight="1" outlineLevel="1">
      <c r="A26" s="75">
        <f>Instruções!A44</f>
        <v>0</v>
      </c>
      <c r="B26" s="76" t="str">
        <f>IF(C26="","",Instruções!L44)</f>
        <v/>
      </c>
      <c r="C26" s="77" t="str">
        <f>IF(Instruções!B44="","",Instruções!B44)</f>
        <v/>
      </c>
      <c r="D26" s="75" t="str">
        <f t="shared" si="0"/>
        <v/>
      </c>
      <c r="E26" s="72" t="str">
        <f t="shared" si="1"/>
        <v/>
      </c>
      <c r="F26" s="75" t="str">
        <f>IF(C26="","",(SUMIF(Instruções!A:A,Instruções!$C26,Instruções!BD:BD)+SUMIF(Instruções!J:J,Instruções!$C26,Instruções!BO:BO)+SUMIF(Instruções!S:S,Instruções!$C26,Instruções!BZ:BZ)+SUMIF(Instruções!AB:AB,Instruções!$C26,Instruções!CK:CK)+SUMIF(Instruções!AK:AK,Instruções!$C26,Instruções!CV:CV)+SUMIF(Instruções!AT:AT,Instruções!$C26,Instruções!DG:DG)))</f>
        <v/>
      </c>
      <c r="G26" s="75" t="str">
        <f>IF(C26="","",(SUMIF(Instruções!A:A,Instruções!$C26,Instruções!BE:BE)+SUMIF(Instruções!J:J,Instruções!$C26,Instruções!BP:BP)+SUMIF(Instruções!S:S,Instruções!$C26,Instruções!CA:CA)+SUMIF(Instruções!AB:AB,Instruções!$C26,Instruções!CL:CL)+SUMIF(Instruções!AK:AK,Instruções!$C26,Instruções!CW:CW)+SUMIF(Instruções!AT:AT,Instruções!$C26,Instruções!DH:DH)))</f>
        <v/>
      </c>
      <c r="H26" s="75" t="str">
        <f>IF(C26="","",(SUMIF(Instruções!A:A,Instruções!$C26,Instruções!BF:BF)+SUMIF(Instruções!J:J,Instruções!$C26,Instruções!BQ:BQ)+SUMIF(Instruções!S:S,Instruções!$C26,Instruções!CB:CB)+SUMIF(Instruções!AB:AB,Instruções!$C26,Instruções!CM:CM)+SUMIF(Instruções!AK:AK,Instruções!$C26,Instruções!CX:CX)+SUMIF(Instruções!AT:AT,Instruções!$C26,Instruções!DI:DI)))</f>
        <v/>
      </c>
      <c r="I26" s="75" t="str">
        <f>IF(C26="","",(SUMIF(Instruções!A:A,Instruções!$C26,Instruções!BG:BG)+SUMIF(Instruções!J:J,Instruções!$C26,Instruções!BR:BR)+SUMIF(Instruções!S:S,Instruções!$C26,Instruções!CC:CC)+SUMIF(Instruções!AB:AB,Instruções!$C26,Instruções!CN:CN)+SUMIF(Instruções!AK:AK,Instruções!$C26,Instruções!CY:CY)+SUMIF(Instruções!AT:AT,Instruções!$C26,Instruções!DJ:DJ)))</f>
        <v/>
      </c>
      <c r="J26" s="75" t="str">
        <f>IF(C26="","",(SUMIF(Instruções!A:A,Instruções!$C26,Instruções!BH:BH)+SUMIF(Instruções!J:J,Instruções!$C26,Instruções!BS:BS)+SUMIF(Instruções!S:S,Instruções!$C26,Instruções!CD:CD)+SUMIF(Instruções!AB:AB,Instruções!$C26,Instruções!CO:CO)+SUMIF(Instruções!AK:AK,Instruções!$C26,Instruções!CZ:CZ)+SUMIF(Instruções!AT:AT,Instruções!$C26,Instruções!DK:DK)))</f>
        <v/>
      </c>
      <c r="K26" s="75" t="str">
        <f t="shared" si="2"/>
        <v/>
      </c>
      <c r="L26" s="75"/>
      <c r="M26" s="59"/>
      <c r="N26" s="75" t="str">
        <f t="shared" si="3"/>
        <v/>
      </c>
    </row>
    <row r="27" spans="1:14" ht="18.75" customHeight="1" outlineLevel="1">
      <c r="A27" s="75">
        <f>Instruções!A45</f>
        <v>0</v>
      </c>
      <c r="B27" s="76" t="str">
        <f>IF(C27="","",Instruções!L45)</f>
        <v/>
      </c>
      <c r="C27" s="77" t="str">
        <f>IF(Instruções!B45="","",Instruções!B45)</f>
        <v/>
      </c>
      <c r="D27" s="75" t="str">
        <f t="shared" si="0"/>
        <v/>
      </c>
      <c r="E27" s="72" t="str">
        <f t="shared" si="1"/>
        <v/>
      </c>
      <c r="F27" s="75" t="str">
        <f>IF(C27="","",(SUMIF(Instruções!A:A,Instruções!$C27,Instruções!BD:BD)+SUMIF(Instruções!J:J,Instruções!$C27,Instruções!BO:BO)+SUMIF(Instruções!S:S,Instruções!$C27,Instruções!BZ:BZ)+SUMIF(Instruções!AB:AB,Instruções!$C27,Instruções!CK:CK)+SUMIF(Instruções!AK:AK,Instruções!$C27,Instruções!CV:CV)+SUMIF(Instruções!AT:AT,Instruções!$C27,Instruções!DG:DG)))</f>
        <v/>
      </c>
      <c r="G27" s="75" t="str">
        <f>IF(C27="","",(SUMIF(Instruções!A:A,Instruções!$C27,Instruções!BE:BE)+SUMIF(Instruções!J:J,Instruções!$C27,Instruções!BP:BP)+SUMIF(Instruções!S:S,Instruções!$C27,Instruções!CA:CA)+SUMIF(Instruções!AB:AB,Instruções!$C27,Instruções!CL:CL)+SUMIF(Instruções!AK:AK,Instruções!$C27,Instruções!CW:CW)+SUMIF(Instruções!AT:AT,Instruções!$C27,Instruções!DH:DH)))</f>
        <v/>
      </c>
      <c r="H27" s="75" t="str">
        <f>IF(C27="","",(SUMIF(Instruções!A:A,Instruções!$C27,Instruções!BF:BF)+SUMIF(Instruções!J:J,Instruções!$C27,Instruções!BQ:BQ)+SUMIF(Instruções!S:S,Instruções!$C27,Instruções!CB:CB)+SUMIF(Instruções!AB:AB,Instruções!$C27,Instruções!CM:CM)+SUMIF(Instruções!AK:AK,Instruções!$C27,Instruções!CX:CX)+SUMIF(Instruções!AT:AT,Instruções!$C27,Instruções!DI:DI)))</f>
        <v/>
      </c>
      <c r="I27" s="75" t="str">
        <f>IF(C27="","",(SUMIF(Instruções!A:A,Instruções!$C27,Instruções!BG:BG)+SUMIF(Instruções!J:J,Instruções!$C27,Instruções!BR:BR)+SUMIF(Instruções!S:S,Instruções!$C27,Instruções!CC:CC)+SUMIF(Instruções!AB:AB,Instruções!$C27,Instruções!CN:CN)+SUMIF(Instruções!AK:AK,Instruções!$C27,Instruções!CY:CY)+SUMIF(Instruções!AT:AT,Instruções!$C27,Instruções!DJ:DJ)))</f>
        <v/>
      </c>
      <c r="J27" s="75" t="str">
        <f>IF(C27="","",(SUMIF(Instruções!A:A,Instruções!$C27,Instruções!BH:BH)+SUMIF(Instruções!J:J,Instruções!$C27,Instruções!BS:BS)+SUMIF(Instruções!S:S,Instruções!$C27,Instruções!CD:CD)+SUMIF(Instruções!AB:AB,Instruções!$C27,Instruções!CO:CO)+SUMIF(Instruções!AK:AK,Instruções!$C27,Instruções!CZ:CZ)+SUMIF(Instruções!AT:AT,Instruções!$C27,Instruções!DK:DK)))</f>
        <v/>
      </c>
      <c r="K27" s="75" t="str">
        <f t="shared" si="2"/>
        <v/>
      </c>
      <c r="L27" s="75"/>
      <c r="M27" s="59"/>
      <c r="N27" s="75" t="str">
        <f t="shared" si="3"/>
        <v/>
      </c>
    </row>
    <row r="28" spans="1:14" ht="18.75" customHeight="1" outlineLevel="1">
      <c r="A28" s="75">
        <f>Instruções!A46</f>
        <v>0</v>
      </c>
      <c r="B28" s="76" t="str">
        <f>IF(C28="","",Instruções!L46)</f>
        <v/>
      </c>
      <c r="C28" s="77" t="str">
        <f>IF(Instruções!B46="","",Instruções!B46)</f>
        <v/>
      </c>
      <c r="D28" s="75" t="str">
        <f t="shared" si="0"/>
        <v/>
      </c>
      <c r="E28" s="72" t="str">
        <f t="shared" si="1"/>
        <v/>
      </c>
      <c r="F28" s="75" t="str">
        <f>IF(C28="","",(SUMIF(Instruções!A:A,Instruções!$C28,Instruções!BD:BD)+SUMIF(Instruções!J:J,Instruções!$C28,Instruções!BO:BO)+SUMIF(Instruções!S:S,Instruções!$C28,Instruções!BZ:BZ)+SUMIF(Instruções!AB:AB,Instruções!$C28,Instruções!CK:CK)+SUMIF(Instruções!AK:AK,Instruções!$C28,Instruções!CV:CV)+SUMIF(Instruções!AT:AT,Instruções!$C28,Instruções!DG:DG)))</f>
        <v/>
      </c>
      <c r="G28" s="75" t="str">
        <f>IF(C28="","",(SUMIF(Instruções!A:A,Instruções!$C28,Instruções!BE:BE)+SUMIF(Instruções!J:J,Instruções!$C28,Instruções!BP:BP)+SUMIF(Instruções!S:S,Instruções!$C28,Instruções!CA:CA)+SUMIF(Instruções!AB:AB,Instruções!$C28,Instruções!CL:CL)+SUMIF(Instruções!AK:AK,Instruções!$C28,Instruções!CW:CW)+SUMIF(Instruções!AT:AT,Instruções!$C28,Instruções!DH:DH)))</f>
        <v/>
      </c>
      <c r="H28" s="75" t="str">
        <f>IF(C28="","",(SUMIF(Instruções!A:A,Instruções!$C28,Instruções!BF:BF)+SUMIF(Instruções!J:J,Instruções!$C28,Instruções!BQ:BQ)+SUMIF(Instruções!S:S,Instruções!$C28,Instruções!CB:CB)+SUMIF(Instruções!AB:AB,Instruções!$C28,Instruções!CM:CM)+SUMIF(Instruções!AK:AK,Instruções!$C28,Instruções!CX:CX)+SUMIF(Instruções!AT:AT,Instruções!$C28,Instruções!DI:DI)))</f>
        <v/>
      </c>
      <c r="I28" s="75" t="str">
        <f>IF(C28="","",(SUMIF(Instruções!A:A,Instruções!$C28,Instruções!BG:BG)+SUMIF(Instruções!J:J,Instruções!$C28,Instruções!BR:BR)+SUMIF(Instruções!S:S,Instruções!$C28,Instruções!CC:CC)+SUMIF(Instruções!AB:AB,Instruções!$C28,Instruções!CN:CN)+SUMIF(Instruções!AK:AK,Instruções!$C28,Instruções!CY:CY)+SUMIF(Instruções!AT:AT,Instruções!$C28,Instruções!DJ:DJ)))</f>
        <v/>
      </c>
      <c r="J28" s="75" t="str">
        <f>IF(C28="","",(SUMIF(Instruções!A:A,Instruções!$C28,Instruções!BH:BH)+SUMIF(Instruções!J:J,Instruções!$C28,Instruções!BS:BS)+SUMIF(Instruções!S:S,Instruções!$C28,Instruções!CD:CD)+SUMIF(Instruções!AB:AB,Instruções!$C28,Instruções!CO:CO)+SUMIF(Instruções!AK:AK,Instruções!$C28,Instruções!CZ:CZ)+SUMIF(Instruções!AT:AT,Instruções!$C28,Instruções!DK:DK)))</f>
        <v/>
      </c>
      <c r="K28" s="75" t="str">
        <f t="shared" si="2"/>
        <v/>
      </c>
      <c r="L28" s="75"/>
      <c r="M28" s="59"/>
      <c r="N28" s="75" t="str">
        <f t="shared" si="3"/>
        <v/>
      </c>
    </row>
    <row r="29" spans="1:14" ht="18.75" customHeight="1">
      <c r="A29" s="78" t="s">
        <v>87</v>
      </c>
      <c r="B29" s="79"/>
      <c r="C29" s="80"/>
      <c r="D29" s="81">
        <f t="shared" ref="D29:K29" si="4">SUM(D8:D28)</f>
        <v>0</v>
      </c>
      <c r="E29" s="82">
        <f t="shared" si="4"/>
        <v>0</v>
      </c>
      <c r="F29" s="81">
        <f t="shared" si="4"/>
        <v>0</v>
      </c>
      <c r="G29" s="81">
        <f t="shared" si="4"/>
        <v>0</v>
      </c>
      <c r="H29" s="81">
        <f t="shared" si="4"/>
        <v>0</v>
      </c>
      <c r="I29" s="81">
        <f t="shared" si="4"/>
        <v>0</v>
      </c>
      <c r="J29" s="81">
        <f t="shared" si="4"/>
        <v>0</v>
      </c>
      <c r="K29" s="81">
        <f t="shared" si="4"/>
        <v>0</v>
      </c>
      <c r="L29" s="81"/>
      <c r="M29" s="59"/>
      <c r="N29" s="59"/>
    </row>
    <row r="30" spans="1:14" ht="19.5" customHeight="1">
      <c r="A30" s="70"/>
      <c r="B30" s="83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59"/>
      <c r="N30" s="59"/>
    </row>
    <row r="31" spans="1:14" ht="18" customHeight="1">
      <c r="A31" s="73" t="s">
        <v>74</v>
      </c>
      <c r="B31" s="74" t="s">
        <v>75</v>
      </c>
      <c r="C31" s="73" t="s">
        <v>76</v>
      </c>
      <c r="D31" s="73" t="s">
        <v>77</v>
      </c>
      <c r="E31" s="73" t="s">
        <v>78</v>
      </c>
      <c r="F31" s="73" t="s">
        <v>79</v>
      </c>
      <c r="G31" s="73" t="s">
        <v>80</v>
      </c>
      <c r="H31" s="73" t="s">
        <v>81</v>
      </c>
      <c r="I31" s="73" t="s">
        <v>82</v>
      </c>
      <c r="J31" s="73" t="s">
        <v>83</v>
      </c>
      <c r="K31" s="73" t="s">
        <v>84</v>
      </c>
      <c r="L31" s="73" t="s">
        <v>85</v>
      </c>
      <c r="M31" s="59"/>
      <c r="N31" s="73" t="s">
        <v>86</v>
      </c>
    </row>
    <row r="32" spans="1:14" ht="18.75" customHeight="1">
      <c r="A32" s="75">
        <f>Instruções!O26</f>
        <v>0</v>
      </c>
      <c r="B32" s="76" t="str">
        <f>IF(C32="","",Instruções!Z26)</f>
        <v/>
      </c>
      <c r="C32" s="77" t="str">
        <f>IF(Instruções!P26="","",Instruções!P26)</f>
        <v/>
      </c>
      <c r="D32" s="75" t="str">
        <f t="shared" ref="D32:D52" si="5">IF(C32="","",SUM(F32:H32))</f>
        <v/>
      </c>
      <c r="E32" s="72" t="str">
        <f t="shared" ref="E32:E52" si="6">IF(C32="","",(F32*2)+G32)</f>
        <v/>
      </c>
      <c r="F32" s="75" t="str">
        <f>IF(C32="","",(SUMIF(Instruções!I:I,Instruções!$C32,Instruções!BI:BI)+SUMIF(Instruções!R:R,Instruções!$C32,Instruções!BT:BT)+SUMIF(Instruções!AA:AA,Instruções!$C32,Instruções!CE:CE)+SUMIF(Instruções!AJ:AJ,Instruções!$C32,Instruções!CP:CP)+SUMIF(Instruções!AS:AS,Instruções!$C32,Instruções!DA:DA)+SUMIF(Instruções!BB:BB,Instruções!$C32,Instruções!DL:DL)))</f>
        <v/>
      </c>
      <c r="G32" s="75" t="str">
        <f>IF(C32="","",(SUMIF(Instruções!I:I,Instruções!$C32,Instruções!BJ:BJ)+SUMIF(Instruções!R:R,Instruções!$C32,Instruções!BU:BU)+SUMIF(Instruções!AA:AA,Instruções!$C32,Instruções!CF:CF)+SUMIF(Instruções!AJ:AJ,Instruções!$C32,Instruções!CQ:CQ)+SUMIF(Instruções!AS:AS,Instruções!$C32,Instruções!DB:DB)+SUMIF(Instruções!BB:BB,Instruções!$C32,Instruções!DM:DM)))</f>
        <v/>
      </c>
      <c r="H32" s="75" t="str">
        <f>IF(C32="","",(SUMIF(Instruções!I:I,Instruções!$C32,Instruções!BK:BK)+SUMIF(Instruções!R:R,Instruções!$C32,Instruções!BV:BV)+SUMIF(Instruções!AA:AA,Instruções!$C32,Instruções!CG:CG)+SUMIF(Instruções!AJ:AJ,Instruções!$C32,Instruções!CR:CR)+SUMIF(Instruções!AS:AS,Instruções!$C32,Instruções!DC:DC)+SUMIF(Instruções!BB:BB,Instruções!$C32,Instruções!DN:DN)))</f>
        <v/>
      </c>
      <c r="I32" s="75" t="str">
        <f>IF(C32="","",(SUMIF(Instruções!I:I,Instruções!$C32,Instruções!BL:BL)+SUMIF(Instruções!R:R,Instruções!$C32,Instruções!BW:BW)+SUMIF(Instruções!AA:AA,Instruções!$C32,Instruções!CH:CH)+SUMIF(Instruções!AJ:AJ,Instruções!$C32,Instruções!CS:CS)+SUMIF(Instruções!AS:AS,Instruções!$C32,Instruções!DD:DD)+SUMIF(Instruções!BB:BB,Instruções!$C32,Instruções!DO:DO)))</f>
        <v/>
      </c>
      <c r="J32" s="75" t="str">
        <f>IF(C32="","",(SUMIF(Instruções!I:I,Instruções!$C32,Instruções!BM:BM)+SUMIF(Instruções!R:R,Instruções!$C32,Instruções!BX:BX)+SUMIF(Instruções!AA:AA,Instruções!$C32,Instruções!CI:CI)+SUMIF(Instruções!AJ:AJ,Instruções!$C32,Instruções!CT:CT)+SUMIF(Instruções!AS:AS,Instruções!$C32,Instruções!DE:DE)+SUMIF(Instruções!BB:BB,Instruções!$C32,Instruções!DP:DP)))</f>
        <v/>
      </c>
      <c r="K32" s="75" t="str">
        <f t="shared" ref="K32:K52" si="7">IF(C32="","",I32-J32)</f>
        <v/>
      </c>
      <c r="L32" s="75"/>
      <c r="M32" s="59"/>
      <c r="N32" s="75" t="str">
        <f t="shared" ref="N32:N52" si="8">IF(N33="",IF(C32="","",PROPER(C32)&amp;" "&amp;E32&amp;"/"&amp;D32*2),IF(C32="","",PROPER(C32)&amp;" "&amp;E32&amp;"/"&amp;D32*2&amp;","))</f>
        <v/>
      </c>
    </row>
    <row r="33" spans="1:14" ht="18.75" customHeight="1">
      <c r="A33" s="75">
        <f>Instruções!O27</f>
        <v>0</v>
      </c>
      <c r="B33" s="76" t="str">
        <f>IF(C33="","",Instruções!Z27)</f>
        <v/>
      </c>
      <c r="C33" s="77" t="str">
        <f>IF(Instruções!P27="","",Instruções!P27)</f>
        <v/>
      </c>
      <c r="D33" s="75" t="str">
        <f t="shared" si="5"/>
        <v/>
      </c>
      <c r="E33" s="72" t="str">
        <f t="shared" si="6"/>
        <v/>
      </c>
      <c r="F33" s="75" t="str">
        <f>IF(C33="","",(SUMIF(Instruções!I:I,Instruções!$C33,Instruções!BI:BI)+SUMIF(Instruções!R:R,Instruções!$C33,Instruções!BT:BT)+SUMIF(Instruções!AA:AA,Instruções!$C33,Instruções!CE:CE)+SUMIF(Instruções!AJ:AJ,Instruções!$C33,Instruções!CP:CP)+SUMIF(Instruções!AS:AS,Instruções!$C33,Instruções!DA:DA)+SUMIF(Instruções!BB:BB,Instruções!$C33,Instruções!DL:DL)))</f>
        <v/>
      </c>
      <c r="G33" s="75" t="str">
        <f>IF(C33="","",(SUMIF(Instruções!I:I,Instruções!$C33,Instruções!BJ:BJ)+SUMIF(Instruções!R:R,Instruções!$C33,Instruções!BU:BU)+SUMIF(Instruções!AA:AA,Instruções!$C33,Instruções!CF:CF)+SUMIF(Instruções!AJ:AJ,Instruções!$C33,Instruções!CQ:CQ)+SUMIF(Instruções!AS:AS,Instruções!$C33,Instruções!DB:DB)+SUMIF(Instruções!BB:BB,Instruções!$C33,Instruções!DM:DM)))</f>
        <v/>
      </c>
      <c r="H33" s="75" t="str">
        <f>IF(C33="","",(SUMIF(Instruções!I:I,Instruções!$C33,Instruções!BK:BK)+SUMIF(Instruções!R:R,Instruções!$C33,Instruções!BV:BV)+SUMIF(Instruções!AA:AA,Instruções!$C33,Instruções!CG:CG)+SUMIF(Instruções!AJ:AJ,Instruções!$C33,Instruções!CR:CR)+SUMIF(Instruções!AS:AS,Instruções!$C33,Instruções!DC:DC)+SUMIF(Instruções!BB:BB,Instruções!$C33,Instruções!DN:DN)))</f>
        <v/>
      </c>
      <c r="I33" s="75" t="str">
        <f>IF(C33="","",(SUMIF(Instruções!I:I,Instruções!$C33,Instruções!BL:BL)+SUMIF(Instruções!R:R,Instruções!$C33,Instruções!BW:BW)+SUMIF(Instruções!AA:AA,Instruções!$C33,Instruções!CH:CH)+SUMIF(Instruções!AJ:AJ,Instruções!$C33,Instruções!CS:CS)+SUMIF(Instruções!AS:AS,Instruções!$C33,Instruções!DD:DD)+SUMIF(Instruções!BB:BB,Instruções!$C33,Instruções!DO:DO)))</f>
        <v/>
      </c>
      <c r="J33" s="75" t="str">
        <f>IF(C33="","",(SUMIF(Instruções!I:I,Instruções!$C33,Instruções!BM:BM)+SUMIF(Instruções!R:R,Instruções!$C33,Instruções!BX:BX)+SUMIF(Instruções!AA:AA,Instruções!$C33,Instruções!CI:CI)+SUMIF(Instruções!AJ:AJ,Instruções!$C33,Instruções!CT:CT)+SUMIF(Instruções!AS:AS,Instruções!$C33,Instruções!DE:DE)+SUMIF(Instruções!BB:BB,Instruções!$C33,Instruções!DP:DP)))</f>
        <v/>
      </c>
      <c r="K33" s="75" t="str">
        <f t="shared" si="7"/>
        <v/>
      </c>
      <c r="L33" s="75"/>
      <c r="M33" s="59"/>
      <c r="N33" s="75" t="str">
        <f t="shared" si="8"/>
        <v/>
      </c>
    </row>
    <row r="34" spans="1:14" ht="18.75" customHeight="1">
      <c r="A34" s="75">
        <f>Instruções!O28</f>
        <v>0</v>
      </c>
      <c r="B34" s="76" t="str">
        <f>IF(C34="","",Instruções!Z28)</f>
        <v/>
      </c>
      <c r="C34" s="77" t="str">
        <f>IF(Instruções!P28="","",Instruções!P28)</f>
        <v/>
      </c>
      <c r="D34" s="75" t="str">
        <f t="shared" si="5"/>
        <v/>
      </c>
      <c r="E34" s="72" t="str">
        <f t="shared" si="6"/>
        <v/>
      </c>
      <c r="F34" s="75" t="str">
        <f>IF(C34="","",(SUMIF(Instruções!I:I,Instruções!$C34,Instruções!BI:BI)+SUMIF(Instruções!R:R,Instruções!$C34,Instruções!BT:BT)+SUMIF(Instruções!AA:AA,Instruções!$C34,Instruções!CE:CE)+SUMIF(Instruções!AJ:AJ,Instruções!$C34,Instruções!CP:CP)+SUMIF(Instruções!AS:AS,Instruções!$C34,Instruções!DA:DA)+SUMIF(Instruções!BB:BB,Instruções!$C34,Instruções!DL:DL)))</f>
        <v/>
      </c>
      <c r="G34" s="75" t="str">
        <f>IF(C34="","",(SUMIF(Instruções!I:I,Instruções!$C34,Instruções!BJ:BJ)+SUMIF(Instruções!R:R,Instruções!$C34,Instruções!BU:BU)+SUMIF(Instruções!AA:AA,Instruções!$C34,Instruções!CF:CF)+SUMIF(Instruções!AJ:AJ,Instruções!$C34,Instruções!CQ:CQ)+SUMIF(Instruções!AS:AS,Instruções!$C34,Instruções!DB:DB)+SUMIF(Instruções!BB:BB,Instruções!$C34,Instruções!DM:DM)))</f>
        <v/>
      </c>
      <c r="H34" s="75" t="str">
        <f>IF(C34="","",(SUMIF(Instruções!I:I,Instruções!$C34,Instruções!BK:BK)+SUMIF(Instruções!R:R,Instruções!$C34,Instruções!BV:BV)+SUMIF(Instruções!AA:AA,Instruções!$C34,Instruções!CG:CG)+SUMIF(Instruções!AJ:AJ,Instruções!$C34,Instruções!CR:CR)+SUMIF(Instruções!AS:AS,Instruções!$C34,Instruções!DC:DC)+SUMIF(Instruções!BB:BB,Instruções!$C34,Instruções!DN:DN)))</f>
        <v/>
      </c>
      <c r="I34" s="75" t="str">
        <f>IF(C34="","",(SUMIF(Instruções!I:I,Instruções!$C34,Instruções!BL:BL)+SUMIF(Instruções!R:R,Instruções!$C34,Instruções!BW:BW)+SUMIF(Instruções!AA:AA,Instruções!$C34,Instruções!CH:CH)+SUMIF(Instruções!AJ:AJ,Instruções!$C34,Instruções!CS:CS)+SUMIF(Instruções!AS:AS,Instruções!$C34,Instruções!DD:DD)+SUMIF(Instruções!BB:BB,Instruções!$C34,Instruções!DO:DO)))</f>
        <v/>
      </c>
      <c r="J34" s="75" t="str">
        <f>IF(C34="","",(SUMIF(Instruções!I:I,Instruções!$C34,Instruções!BM:BM)+SUMIF(Instruções!R:R,Instruções!$C34,Instruções!BX:BX)+SUMIF(Instruções!AA:AA,Instruções!$C34,Instruções!CI:CI)+SUMIF(Instruções!AJ:AJ,Instruções!$C34,Instruções!CT:CT)+SUMIF(Instruções!AS:AS,Instruções!$C34,Instruções!DE:DE)+SUMIF(Instruções!BB:BB,Instruções!$C34,Instruções!DP:DP)))</f>
        <v/>
      </c>
      <c r="K34" s="75" t="str">
        <f t="shared" si="7"/>
        <v/>
      </c>
      <c r="L34" s="75"/>
      <c r="M34" s="59"/>
      <c r="N34" s="75" t="str">
        <f t="shared" si="8"/>
        <v/>
      </c>
    </row>
    <row r="35" spans="1:14" ht="18.75" customHeight="1">
      <c r="A35" s="75">
        <f>Instruções!O29</f>
        <v>0</v>
      </c>
      <c r="B35" s="76" t="str">
        <f>IF(C35="","",Instruções!Z29)</f>
        <v/>
      </c>
      <c r="C35" s="77" t="str">
        <f>IF(Instruções!P29="","",Instruções!P29)</f>
        <v/>
      </c>
      <c r="D35" s="75" t="str">
        <f t="shared" si="5"/>
        <v/>
      </c>
      <c r="E35" s="72" t="str">
        <f t="shared" si="6"/>
        <v/>
      </c>
      <c r="F35" s="75" t="str">
        <f>IF(C35="","",(SUMIF(Instruções!I:I,Instruções!$C35,Instruções!BI:BI)+SUMIF(Instruções!R:R,Instruções!$C35,Instruções!BT:BT)+SUMIF(Instruções!AA:AA,Instruções!$C35,Instruções!CE:CE)+SUMIF(Instruções!AJ:AJ,Instruções!$C35,Instruções!CP:CP)+SUMIF(Instruções!AS:AS,Instruções!$C35,Instruções!DA:DA)+SUMIF(Instruções!BB:BB,Instruções!$C35,Instruções!DL:DL)))</f>
        <v/>
      </c>
      <c r="G35" s="75" t="str">
        <f>IF(C35="","",(SUMIF(Instruções!I:I,Instruções!$C35,Instruções!BJ:BJ)+SUMIF(Instruções!R:R,Instruções!$C35,Instruções!BU:BU)+SUMIF(Instruções!AA:AA,Instruções!$C35,Instruções!CF:CF)+SUMIF(Instruções!AJ:AJ,Instruções!$C35,Instruções!CQ:CQ)+SUMIF(Instruções!AS:AS,Instruções!$C35,Instruções!DB:DB)+SUMIF(Instruções!BB:BB,Instruções!$C35,Instruções!DM:DM)))</f>
        <v/>
      </c>
      <c r="H35" s="75" t="str">
        <f>IF(C35="","",(SUMIF(Instruções!I:I,Instruções!$C35,Instruções!BK:BK)+SUMIF(Instruções!R:R,Instruções!$C35,Instruções!BV:BV)+SUMIF(Instruções!AA:AA,Instruções!$C35,Instruções!CG:CG)+SUMIF(Instruções!AJ:AJ,Instruções!$C35,Instruções!CR:CR)+SUMIF(Instruções!AS:AS,Instruções!$C35,Instruções!DC:DC)+SUMIF(Instruções!BB:BB,Instruções!$C35,Instruções!DN:DN)))</f>
        <v/>
      </c>
      <c r="I35" s="75" t="str">
        <f>IF(C35="","",(SUMIF(Instruções!I:I,Instruções!$C35,Instruções!BL:BL)+SUMIF(Instruções!R:R,Instruções!$C35,Instruções!BW:BW)+SUMIF(Instruções!AA:AA,Instruções!$C35,Instruções!CH:CH)+SUMIF(Instruções!AJ:AJ,Instruções!$C35,Instruções!CS:CS)+SUMIF(Instruções!AS:AS,Instruções!$C35,Instruções!DD:DD)+SUMIF(Instruções!BB:BB,Instruções!$C35,Instruções!DO:DO)))</f>
        <v/>
      </c>
      <c r="J35" s="75" t="str">
        <f>IF(C35="","",(SUMIF(Instruções!I:I,Instruções!$C35,Instruções!BM:BM)+SUMIF(Instruções!R:R,Instruções!$C35,Instruções!BX:BX)+SUMIF(Instruções!AA:AA,Instruções!$C35,Instruções!CI:CI)+SUMIF(Instruções!AJ:AJ,Instruções!$C35,Instruções!CT:CT)+SUMIF(Instruções!AS:AS,Instruções!$C35,Instruções!DE:DE)+SUMIF(Instruções!BB:BB,Instruções!$C35,Instruções!DP:DP)))</f>
        <v/>
      </c>
      <c r="K35" s="75" t="str">
        <f t="shared" si="7"/>
        <v/>
      </c>
      <c r="L35" s="75"/>
      <c r="M35" s="59"/>
      <c r="N35" s="75" t="str">
        <f t="shared" si="8"/>
        <v/>
      </c>
    </row>
    <row r="36" spans="1:14" ht="18.75" customHeight="1">
      <c r="A36" s="75">
        <f>Instruções!O30</f>
        <v>0</v>
      </c>
      <c r="B36" s="76" t="str">
        <f>IF(C36="","",Instruções!Z30)</f>
        <v/>
      </c>
      <c r="C36" s="77" t="str">
        <f>IF(Instruções!P30="","",Instruções!P30)</f>
        <v/>
      </c>
      <c r="D36" s="75" t="str">
        <f t="shared" si="5"/>
        <v/>
      </c>
      <c r="E36" s="72" t="str">
        <f t="shared" si="6"/>
        <v/>
      </c>
      <c r="F36" s="75" t="str">
        <f>IF(C36="","",(SUMIF(Instruções!I:I,Instruções!$C36,Instruções!BI:BI)+SUMIF(Instruções!R:R,Instruções!$C36,Instruções!BT:BT)+SUMIF(Instruções!AA:AA,Instruções!$C36,Instruções!CE:CE)+SUMIF(Instruções!AJ:AJ,Instruções!$C36,Instruções!CP:CP)+SUMIF(Instruções!AS:AS,Instruções!$C36,Instruções!DA:DA)+SUMIF(Instruções!BB:BB,Instruções!$C36,Instruções!DL:DL)))</f>
        <v/>
      </c>
      <c r="G36" s="75" t="str">
        <f>IF(C36="","",(SUMIF(Instruções!I:I,Instruções!$C36,Instruções!BJ:BJ)+SUMIF(Instruções!R:R,Instruções!$C36,Instruções!BU:BU)+SUMIF(Instruções!AA:AA,Instruções!$C36,Instruções!CF:CF)+SUMIF(Instruções!AJ:AJ,Instruções!$C36,Instruções!CQ:CQ)+SUMIF(Instruções!AS:AS,Instruções!$C36,Instruções!DB:DB)+SUMIF(Instruções!BB:BB,Instruções!$C36,Instruções!DM:DM)))</f>
        <v/>
      </c>
      <c r="H36" s="75" t="str">
        <f>IF(C36="","",(SUMIF(Instruções!I:I,Instruções!$C36,Instruções!BK:BK)+SUMIF(Instruções!R:R,Instruções!$C36,Instruções!BV:BV)+SUMIF(Instruções!AA:AA,Instruções!$C36,Instruções!CG:CG)+SUMIF(Instruções!AJ:AJ,Instruções!$C36,Instruções!CR:CR)+SUMIF(Instruções!AS:AS,Instruções!$C36,Instruções!DC:DC)+SUMIF(Instruções!BB:BB,Instruções!$C36,Instruções!DN:DN)))</f>
        <v/>
      </c>
      <c r="I36" s="75" t="str">
        <f>IF(C36="","",(SUMIF(Instruções!I:I,Instruções!$C36,Instruções!BL:BL)+SUMIF(Instruções!R:R,Instruções!$C36,Instruções!BW:BW)+SUMIF(Instruções!AA:AA,Instruções!$C36,Instruções!CH:CH)+SUMIF(Instruções!AJ:AJ,Instruções!$C36,Instruções!CS:CS)+SUMIF(Instruções!AS:AS,Instruções!$C36,Instruções!DD:DD)+SUMIF(Instruções!BB:BB,Instruções!$C36,Instruções!DO:DO)))</f>
        <v/>
      </c>
      <c r="J36" s="75" t="str">
        <f>IF(C36="","",(SUMIF(Instruções!I:I,Instruções!$C36,Instruções!BM:BM)+SUMIF(Instruções!R:R,Instruções!$C36,Instruções!BX:BX)+SUMIF(Instruções!AA:AA,Instruções!$C36,Instruções!CI:CI)+SUMIF(Instruções!AJ:AJ,Instruções!$C36,Instruções!CT:CT)+SUMIF(Instruções!AS:AS,Instruções!$C36,Instruções!DE:DE)+SUMIF(Instruções!BB:BB,Instruções!$C36,Instruções!DP:DP)))</f>
        <v/>
      </c>
      <c r="K36" s="75" t="str">
        <f t="shared" si="7"/>
        <v/>
      </c>
      <c r="L36" s="75"/>
      <c r="M36" s="59"/>
      <c r="N36" s="75" t="str">
        <f t="shared" si="8"/>
        <v/>
      </c>
    </row>
    <row r="37" spans="1:14" ht="18.75" customHeight="1">
      <c r="A37" s="75">
        <f>Instruções!O31</f>
        <v>0</v>
      </c>
      <c r="B37" s="76" t="str">
        <f>IF(C37="","",Instruções!Z31)</f>
        <v/>
      </c>
      <c r="C37" s="77" t="str">
        <f>IF(Instruções!P31="","",Instruções!P31)</f>
        <v/>
      </c>
      <c r="D37" s="75" t="str">
        <f t="shared" si="5"/>
        <v/>
      </c>
      <c r="E37" s="72" t="str">
        <f t="shared" si="6"/>
        <v/>
      </c>
      <c r="F37" s="75" t="str">
        <f>IF(C37="","",(SUMIF(Instruções!I:I,Instruções!$C37,Instruções!BI:BI)+SUMIF(Instruções!R:R,Instruções!$C37,Instruções!BT:BT)+SUMIF(Instruções!AA:AA,Instruções!$C37,Instruções!CE:CE)+SUMIF(Instruções!AJ:AJ,Instruções!$C37,Instruções!CP:CP)+SUMIF(Instruções!AS:AS,Instruções!$C37,Instruções!DA:DA)+SUMIF(Instruções!BB:BB,Instruções!$C37,Instruções!DL:DL)))</f>
        <v/>
      </c>
      <c r="G37" s="75" t="str">
        <f>IF(C37="","",(SUMIF(Instruções!I:I,Instruções!$C37,Instruções!BJ:BJ)+SUMIF(Instruções!R:R,Instruções!$C37,Instruções!BU:BU)+SUMIF(Instruções!AA:AA,Instruções!$C37,Instruções!CF:CF)+SUMIF(Instruções!AJ:AJ,Instruções!$C37,Instruções!CQ:CQ)+SUMIF(Instruções!AS:AS,Instruções!$C37,Instruções!DB:DB)+SUMIF(Instruções!BB:BB,Instruções!$C37,Instruções!DM:DM)))</f>
        <v/>
      </c>
      <c r="H37" s="75" t="str">
        <f>IF(C37="","",(SUMIF(Instruções!I:I,Instruções!$C37,Instruções!BK:BK)+SUMIF(Instruções!R:R,Instruções!$C37,Instruções!BV:BV)+SUMIF(Instruções!AA:AA,Instruções!$C37,Instruções!CG:CG)+SUMIF(Instruções!AJ:AJ,Instruções!$C37,Instruções!CR:CR)+SUMIF(Instruções!AS:AS,Instruções!$C37,Instruções!DC:DC)+SUMIF(Instruções!BB:BB,Instruções!$C37,Instruções!DN:DN)))</f>
        <v/>
      </c>
      <c r="I37" s="75" t="str">
        <f>IF(C37="","",(SUMIF(Instruções!I:I,Instruções!$C37,Instruções!BL:BL)+SUMIF(Instruções!R:R,Instruções!$C37,Instruções!BW:BW)+SUMIF(Instruções!AA:AA,Instruções!$C37,Instruções!CH:CH)+SUMIF(Instruções!AJ:AJ,Instruções!$C37,Instruções!CS:CS)+SUMIF(Instruções!AS:AS,Instruções!$C37,Instruções!DD:DD)+SUMIF(Instruções!BB:BB,Instruções!$C37,Instruções!DO:DO)))</f>
        <v/>
      </c>
      <c r="J37" s="75" t="str">
        <f>IF(C37="","",(SUMIF(Instruções!I:I,Instruções!$C37,Instruções!BM:BM)+SUMIF(Instruções!R:R,Instruções!$C37,Instruções!BX:BX)+SUMIF(Instruções!AA:AA,Instruções!$C37,Instruções!CI:CI)+SUMIF(Instruções!AJ:AJ,Instruções!$C37,Instruções!CT:CT)+SUMIF(Instruções!AS:AS,Instruções!$C37,Instruções!DE:DE)+SUMIF(Instruções!BB:BB,Instruções!$C37,Instruções!DP:DP)))</f>
        <v/>
      </c>
      <c r="K37" s="75" t="str">
        <f t="shared" si="7"/>
        <v/>
      </c>
      <c r="L37" s="75"/>
      <c r="M37" s="59"/>
      <c r="N37" s="75" t="str">
        <f t="shared" si="8"/>
        <v/>
      </c>
    </row>
    <row r="38" spans="1:14" ht="18.75" customHeight="1">
      <c r="A38" s="75">
        <f>Instruções!O32</f>
        <v>0</v>
      </c>
      <c r="B38" s="76" t="str">
        <f>IF(C38="","",Instruções!Z32)</f>
        <v/>
      </c>
      <c r="C38" s="77" t="str">
        <f>IF(Instruções!P32="","",Instruções!P32)</f>
        <v/>
      </c>
      <c r="D38" s="75" t="str">
        <f t="shared" si="5"/>
        <v/>
      </c>
      <c r="E38" s="72" t="str">
        <f t="shared" si="6"/>
        <v/>
      </c>
      <c r="F38" s="75" t="str">
        <f>IF(C38="","",(SUMIF(Instruções!I:I,Instruções!$C38,Instruções!BI:BI)+SUMIF(Instruções!R:R,Instruções!$C38,Instruções!BT:BT)+SUMIF(Instruções!AA:AA,Instruções!$C38,Instruções!CE:CE)+SUMIF(Instruções!AJ:AJ,Instruções!$C38,Instruções!CP:CP)+SUMIF(Instruções!AS:AS,Instruções!$C38,Instruções!DA:DA)+SUMIF(Instruções!BB:BB,Instruções!$C38,Instruções!DL:DL)))</f>
        <v/>
      </c>
      <c r="G38" s="75" t="str">
        <f>IF(C38="","",(SUMIF(Instruções!I:I,Instruções!$C38,Instruções!BJ:BJ)+SUMIF(Instruções!R:R,Instruções!$C38,Instruções!BU:BU)+SUMIF(Instruções!AA:AA,Instruções!$C38,Instruções!CF:CF)+SUMIF(Instruções!AJ:AJ,Instruções!$C38,Instruções!CQ:CQ)+SUMIF(Instruções!AS:AS,Instruções!$C38,Instruções!DB:DB)+SUMIF(Instruções!BB:BB,Instruções!$C38,Instruções!DM:DM)))</f>
        <v/>
      </c>
      <c r="H38" s="75" t="str">
        <f>IF(C38="","",(SUMIF(Instruções!I:I,Instruções!$C38,Instruções!BK:BK)+SUMIF(Instruções!R:R,Instruções!$C38,Instruções!BV:BV)+SUMIF(Instruções!AA:AA,Instruções!$C38,Instruções!CG:CG)+SUMIF(Instruções!AJ:AJ,Instruções!$C38,Instruções!CR:CR)+SUMIF(Instruções!AS:AS,Instruções!$C38,Instruções!DC:DC)+SUMIF(Instruções!BB:BB,Instruções!$C38,Instruções!DN:DN)))</f>
        <v/>
      </c>
      <c r="I38" s="75" t="str">
        <f>IF(C38="","",(SUMIF(Instruções!I:I,Instruções!$C38,Instruções!BL:BL)+SUMIF(Instruções!R:R,Instruções!$C38,Instruções!BW:BW)+SUMIF(Instruções!AA:AA,Instruções!$C38,Instruções!CH:CH)+SUMIF(Instruções!AJ:AJ,Instruções!$C38,Instruções!CS:CS)+SUMIF(Instruções!AS:AS,Instruções!$C38,Instruções!DD:DD)+SUMIF(Instruções!BB:BB,Instruções!$C38,Instruções!DO:DO)))</f>
        <v/>
      </c>
      <c r="J38" s="75" t="str">
        <f>IF(C38="","",(SUMIF(Instruções!I:I,Instruções!$C38,Instruções!BM:BM)+SUMIF(Instruções!R:R,Instruções!$C38,Instruções!BX:BX)+SUMIF(Instruções!AA:AA,Instruções!$C38,Instruções!CI:CI)+SUMIF(Instruções!AJ:AJ,Instruções!$C38,Instruções!CT:CT)+SUMIF(Instruções!AS:AS,Instruções!$C38,Instruções!DE:DE)+SUMIF(Instruções!BB:BB,Instruções!$C38,Instruções!DP:DP)))</f>
        <v/>
      </c>
      <c r="K38" s="75" t="str">
        <f t="shared" si="7"/>
        <v/>
      </c>
      <c r="L38" s="75"/>
      <c r="M38" s="59"/>
      <c r="N38" s="75" t="str">
        <f t="shared" si="8"/>
        <v/>
      </c>
    </row>
    <row r="39" spans="1:14" ht="18.75" customHeight="1">
      <c r="A39" s="75">
        <f>Instruções!O33</f>
        <v>0</v>
      </c>
      <c r="B39" s="76" t="str">
        <f>IF(C39="","",Instruções!Z33)</f>
        <v/>
      </c>
      <c r="C39" s="77" t="str">
        <f>IF(Instruções!P33="","",Instruções!P33)</f>
        <v/>
      </c>
      <c r="D39" s="75" t="str">
        <f t="shared" si="5"/>
        <v/>
      </c>
      <c r="E39" s="72" t="str">
        <f t="shared" si="6"/>
        <v/>
      </c>
      <c r="F39" s="75" t="str">
        <f>IF(C39="","",(SUMIF(Instruções!I:I,Instruções!$C39,Instruções!BI:BI)+SUMIF(Instruções!R:R,Instruções!$C39,Instruções!BT:BT)+SUMIF(Instruções!AA:AA,Instruções!$C39,Instruções!CE:CE)+SUMIF(Instruções!AJ:AJ,Instruções!$C39,Instruções!CP:CP)+SUMIF(Instruções!AS:AS,Instruções!$C39,Instruções!DA:DA)+SUMIF(Instruções!BB:BB,Instruções!$C39,Instruções!DL:DL)))</f>
        <v/>
      </c>
      <c r="G39" s="75" t="str">
        <f>IF(C39="","",(SUMIF(Instruções!I:I,Instruções!$C39,Instruções!BJ:BJ)+SUMIF(Instruções!R:R,Instruções!$C39,Instruções!BU:BU)+SUMIF(Instruções!AA:AA,Instruções!$C39,Instruções!CF:CF)+SUMIF(Instruções!AJ:AJ,Instruções!$C39,Instruções!CQ:CQ)+SUMIF(Instruções!AS:AS,Instruções!$C39,Instruções!DB:DB)+SUMIF(Instruções!BB:BB,Instruções!$C39,Instruções!DM:DM)))</f>
        <v/>
      </c>
      <c r="H39" s="75" t="str">
        <f>IF(C39="","",(SUMIF(Instruções!I:I,Instruções!$C39,Instruções!BK:BK)+SUMIF(Instruções!R:R,Instruções!$C39,Instruções!BV:BV)+SUMIF(Instruções!AA:AA,Instruções!$C39,Instruções!CG:CG)+SUMIF(Instruções!AJ:AJ,Instruções!$C39,Instruções!CR:CR)+SUMIF(Instruções!AS:AS,Instruções!$C39,Instruções!DC:DC)+SUMIF(Instruções!BB:BB,Instruções!$C39,Instruções!DN:DN)))</f>
        <v/>
      </c>
      <c r="I39" s="75" t="str">
        <f>IF(C39="","",(SUMIF(Instruções!I:I,Instruções!$C39,Instruções!BL:BL)+SUMIF(Instruções!R:R,Instruções!$C39,Instruções!BW:BW)+SUMIF(Instruções!AA:AA,Instruções!$C39,Instruções!CH:CH)+SUMIF(Instruções!AJ:AJ,Instruções!$C39,Instruções!CS:CS)+SUMIF(Instruções!AS:AS,Instruções!$C39,Instruções!DD:DD)+SUMIF(Instruções!BB:BB,Instruções!$C39,Instruções!DO:DO)))</f>
        <v/>
      </c>
      <c r="J39" s="75" t="str">
        <f>IF(C39="","",(SUMIF(Instruções!I:I,Instruções!$C39,Instruções!BM:BM)+SUMIF(Instruções!R:R,Instruções!$C39,Instruções!BX:BX)+SUMIF(Instruções!AA:AA,Instruções!$C39,Instruções!CI:CI)+SUMIF(Instruções!AJ:AJ,Instruções!$C39,Instruções!CT:CT)+SUMIF(Instruções!AS:AS,Instruções!$C39,Instruções!DE:DE)+SUMIF(Instruções!BB:BB,Instruções!$C39,Instruções!DP:DP)))</f>
        <v/>
      </c>
      <c r="K39" s="75" t="str">
        <f t="shared" si="7"/>
        <v/>
      </c>
      <c r="L39" s="75"/>
      <c r="M39" s="59"/>
      <c r="N39" s="75" t="str">
        <f t="shared" si="8"/>
        <v/>
      </c>
    </row>
    <row r="40" spans="1:14" ht="18.75" customHeight="1">
      <c r="A40" s="75">
        <f>Instruções!O34</f>
        <v>0</v>
      </c>
      <c r="B40" s="76" t="str">
        <f>IF(C40="","",Instruções!Z34)</f>
        <v/>
      </c>
      <c r="C40" s="77" t="str">
        <f>IF(Instruções!P34="","",Instruções!P34)</f>
        <v/>
      </c>
      <c r="D40" s="75" t="str">
        <f t="shared" si="5"/>
        <v/>
      </c>
      <c r="E40" s="72" t="str">
        <f t="shared" si="6"/>
        <v/>
      </c>
      <c r="F40" s="75" t="str">
        <f>IF(C40="","",(SUMIF(Instruções!I:I,Instruções!$C40,Instruções!BI:BI)+SUMIF(Instruções!R:R,Instruções!$C40,Instruções!BT:BT)+SUMIF(Instruções!AA:AA,Instruções!$C40,Instruções!CE:CE)+SUMIF(Instruções!AJ:AJ,Instruções!$C40,Instruções!CP:CP)+SUMIF(Instruções!AS:AS,Instruções!$C40,Instruções!DA:DA)+SUMIF(Instruções!BB:BB,Instruções!$C40,Instruções!DL:DL)))</f>
        <v/>
      </c>
      <c r="G40" s="75" t="str">
        <f>IF(C40="","",(SUMIF(Instruções!I:I,Instruções!$C40,Instruções!BJ:BJ)+SUMIF(Instruções!R:R,Instruções!$C40,Instruções!BU:BU)+SUMIF(Instruções!AA:AA,Instruções!$C40,Instruções!CF:CF)+SUMIF(Instruções!AJ:AJ,Instruções!$C40,Instruções!CQ:CQ)+SUMIF(Instruções!AS:AS,Instruções!$C40,Instruções!DB:DB)+SUMIF(Instruções!BB:BB,Instruções!$C40,Instruções!DM:DM)))</f>
        <v/>
      </c>
      <c r="H40" s="75" t="str">
        <f>IF(C40="","",(SUMIF(Instruções!I:I,Instruções!$C40,Instruções!BK:BK)+SUMIF(Instruções!R:R,Instruções!$C40,Instruções!BV:BV)+SUMIF(Instruções!AA:AA,Instruções!$C40,Instruções!CG:CG)+SUMIF(Instruções!AJ:AJ,Instruções!$C40,Instruções!CR:CR)+SUMIF(Instruções!AS:AS,Instruções!$C40,Instruções!DC:DC)+SUMIF(Instruções!BB:BB,Instruções!$C40,Instruções!DN:DN)))</f>
        <v/>
      </c>
      <c r="I40" s="75" t="str">
        <f>IF(C40="","",(SUMIF(Instruções!I:I,Instruções!$C40,Instruções!BL:BL)+SUMIF(Instruções!R:R,Instruções!$C40,Instruções!BW:BW)+SUMIF(Instruções!AA:AA,Instruções!$C40,Instruções!CH:CH)+SUMIF(Instruções!AJ:AJ,Instruções!$C40,Instruções!CS:CS)+SUMIF(Instruções!AS:AS,Instruções!$C40,Instruções!DD:DD)+SUMIF(Instruções!BB:BB,Instruções!$C40,Instruções!DO:DO)))</f>
        <v/>
      </c>
      <c r="J40" s="75" t="str">
        <f>IF(C40="","",(SUMIF(Instruções!I:I,Instruções!$C40,Instruções!BM:BM)+SUMIF(Instruções!R:R,Instruções!$C40,Instruções!BX:BX)+SUMIF(Instruções!AA:AA,Instruções!$C40,Instruções!CI:CI)+SUMIF(Instruções!AJ:AJ,Instruções!$C40,Instruções!CT:CT)+SUMIF(Instruções!AS:AS,Instruções!$C40,Instruções!DE:DE)+SUMIF(Instruções!BB:BB,Instruções!$C40,Instruções!DP:DP)))</f>
        <v/>
      </c>
      <c r="K40" s="75" t="str">
        <f t="shared" si="7"/>
        <v/>
      </c>
      <c r="L40" s="75"/>
      <c r="M40" s="59"/>
      <c r="N40" s="75" t="str">
        <f t="shared" si="8"/>
        <v/>
      </c>
    </row>
    <row r="41" spans="1:14" ht="18.75" customHeight="1">
      <c r="A41" s="75">
        <f>Instruções!O35</f>
        <v>0</v>
      </c>
      <c r="B41" s="76" t="str">
        <f>IF(C41="","",Instruções!Z35)</f>
        <v/>
      </c>
      <c r="C41" s="77" t="str">
        <f>IF(Instruções!P35="","",Instruções!P35)</f>
        <v/>
      </c>
      <c r="D41" s="75" t="str">
        <f t="shared" si="5"/>
        <v/>
      </c>
      <c r="E41" s="72" t="str">
        <f t="shared" si="6"/>
        <v/>
      </c>
      <c r="F41" s="75" t="str">
        <f>IF(C41="","",(SUMIF(Instruções!I:I,Instruções!$C41,Instruções!BI:BI)+SUMIF(Instruções!R:R,Instruções!$C41,Instruções!BT:BT)+SUMIF(Instruções!AA:AA,Instruções!$C41,Instruções!CE:CE)+SUMIF(Instruções!AJ:AJ,Instruções!$C41,Instruções!CP:CP)+SUMIF(Instruções!AS:AS,Instruções!$C41,Instruções!DA:DA)+SUMIF(Instruções!BB:BB,Instruções!$C41,Instruções!DL:DL)))</f>
        <v/>
      </c>
      <c r="G41" s="75" t="str">
        <f>IF(C41="","",(SUMIF(Instruções!I:I,Instruções!$C41,Instruções!BJ:BJ)+SUMIF(Instruções!R:R,Instruções!$C41,Instruções!BU:BU)+SUMIF(Instruções!AA:AA,Instruções!$C41,Instruções!CF:CF)+SUMIF(Instruções!AJ:AJ,Instruções!$C41,Instruções!CQ:CQ)+SUMIF(Instruções!AS:AS,Instruções!$C41,Instruções!DB:DB)+SUMIF(Instruções!BB:BB,Instruções!$C41,Instruções!DM:DM)))</f>
        <v/>
      </c>
      <c r="H41" s="75" t="str">
        <f>IF(C41="","",(SUMIF(Instruções!I:I,Instruções!$C41,Instruções!BK:BK)+SUMIF(Instruções!R:R,Instruções!$C41,Instruções!BV:BV)+SUMIF(Instruções!AA:AA,Instruções!$C41,Instruções!CG:CG)+SUMIF(Instruções!AJ:AJ,Instruções!$C41,Instruções!CR:CR)+SUMIF(Instruções!AS:AS,Instruções!$C41,Instruções!DC:DC)+SUMIF(Instruções!BB:BB,Instruções!$C41,Instruções!DN:DN)))</f>
        <v/>
      </c>
      <c r="I41" s="75" t="str">
        <f>IF(C41="","",(SUMIF(Instruções!I:I,Instruções!$C41,Instruções!BL:BL)+SUMIF(Instruções!R:R,Instruções!$C41,Instruções!BW:BW)+SUMIF(Instruções!AA:AA,Instruções!$C41,Instruções!CH:CH)+SUMIF(Instruções!AJ:AJ,Instruções!$C41,Instruções!CS:CS)+SUMIF(Instruções!AS:AS,Instruções!$C41,Instruções!DD:DD)+SUMIF(Instruções!BB:BB,Instruções!$C41,Instruções!DO:DO)))</f>
        <v/>
      </c>
      <c r="J41" s="75" t="str">
        <f>IF(C41="","",(SUMIF(Instruções!I:I,Instruções!$C41,Instruções!BM:BM)+SUMIF(Instruções!R:R,Instruções!$C41,Instruções!BX:BX)+SUMIF(Instruções!AA:AA,Instruções!$C41,Instruções!CI:CI)+SUMIF(Instruções!AJ:AJ,Instruções!$C41,Instruções!CT:CT)+SUMIF(Instruções!AS:AS,Instruções!$C41,Instruções!DE:DE)+SUMIF(Instruções!BB:BB,Instruções!$C41,Instruções!DP:DP)))</f>
        <v/>
      </c>
      <c r="K41" s="75" t="str">
        <f t="shared" si="7"/>
        <v/>
      </c>
      <c r="L41" s="75"/>
      <c r="M41" s="59"/>
      <c r="N41" s="75" t="str">
        <f t="shared" si="8"/>
        <v/>
      </c>
    </row>
    <row r="42" spans="1:14" ht="18.75" customHeight="1">
      <c r="A42" s="75">
        <f>Instruções!O36</f>
        <v>0</v>
      </c>
      <c r="B42" s="76" t="str">
        <f>IF(C42="","",Instruções!Z36)</f>
        <v/>
      </c>
      <c r="C42" s="77" t="str">
        <f>IF(Instruções!P36="","",Instruções!P36)</f>
        <v/>
      </c>
      <c r="D42" s="75" t="str">
        <f t="shared" si="5"/>
        <v/>
      </c>
      <c r="E42" s="72" t="str">
        <f t="shared" si="6"/>
        <v/>
      </c>
      <c r="F42" s="75" t="str">
        <f>IF(C42="","",(SUMIF(Instruções!I:I,Instruções!$C42,Instruções!BI:BI)+SUMIF(Instruções!R:R,Instruções!$C42,Instruções!BT:BT)+SUMIF(Instruções!AA:AA,Instruções!$C42,Instruções!CE:CE)+SUMIF(Instruções!AJ:AJ,Instruções!$C42,Instruções!CP:CP)+SUMIF(Instruções!AS:AS,Instruções!$C42,Instruções!DA:DA)+SUMIF(Instruções!BB:BB,Instruções!$C42,Instruções!DL:DL)))</f>
        <v/>
      </c>
      <c r="G42" s="75" t="str">
        <f>IF(C42="","",(SUMIF(Instruções!I:I,Instruções!$C42,Instruções!BJ:BJ)+SUMIF(Instruções!R:R,Instruções!$C42,Instruções!BU:BU)+SUMIF(Instruções!AA:AA,Instruções!$C42,Instruções!CF:CF)+SUMIF(Instruções!AJ:AJ,Instruções!$C42,Instruções!CQ:CQ)+SUMIF(Instruções!AS:AS,Instruções!$C42,Instruções!DB:DB)+SUMIF(Instruções!BB:BB,Instruções!$C42,Instruções!DM:DM)))</f>
        <v/>
      </c>
      <c r="H42" s="75" t="str">
        <f>IF(C42="","",(SUMIF(Instruções!I:I,Instruções!$C42,Instruções!BK:BK)+SUMIF(Instruções!R:R,Instruções!$C42,Instruções!BV:BV)+SUMIF(Instruções!AA:AA,Instruções!$C42,Instruções!CG:CG)+SUMIF(Instruções!AJ:AJ,Instruções!$C42,Instruções!CR:CR)+SUMIF(Instruções!AS:AS,Instruções!$C42,Instruções!DC:DC)+SUMIF(Instruções!BB:BB,Instruções!$C42,Instruções!DN:DN)))</f>
        <v/>
      </c>
      <c r="I42" s="75" t="str">
        <f>IF(C42="","",(SUMIF(Instruções!I:I,Instruções!$C42,Instruções!BL:BL)+SUMIF(Instruções!R:R,Instruções!$C42,Instruções!BW:BW)+SUMIF(Instruções!AA:AA,Instruções!$C42,Instruções!CH:CH)+SUMIF(Instruções!AJ:AJ,Instruções!$C42,Instruções!CS:CS)+SUMIF(Instruções!AS:AS,Instruções!$C42,Instruções!DD:DD)+SUMIF(Instruções!BB:BB,Instruções!$C42,Instruções!DO:DO)))</f>
        <v/>
      </c>
      <c r="J42" s="75" t="str">
        <f>IF(C42="","",(SUMIF(Instruções!I:I,Instruções!$C42,Instruções!BM:BM)+SUMIF(Instruções!R:R,Instruções!$C42,Instruções!BX:BX)+SUMIF(Instruções!AA:AA,Instruções!$C42,Instruções!CI:CI)+SUMIF(Instruções!AJ:AJ,Instruções!$C42,Instruções!CT:CT)+SUMIF(Instruções!AS:AS,Instruções!$C42,Instruções!DE:DE)+SUMIF(Instruções!BB:BB,Instruções!$C42,Instruções!DP:DP)))</f>
        <v/>
      </c>
      <c r="K42" s="75" t="str">
        <f t="shared" si="7"/>
        <v/>
      </c>
      <c r="L42" s="75"/>
      <c r="M42" s="59"/>
      <c r="N42" s="75" t="str">
        <f t="shared" si="8"/>
        <v/>
      </c>
    </row>
    <row r="43" spans="1:14" ht="18.75" customHeight="1">
      <c r="A43" s="75">
        <f>Instruções!O37</f>
        <v>0</v>
      </c>
      <c r="B43" s="76" t="str">
        <f>IF(C43="","",Instruções!Z37)</f>
        <v/>
      </c>
      <c r="C43" s="77" t="str">
        <f>IF(Instruções!P37="","",Instruções!P37)</f>
        <v/>
      </c>
      <c r="D43" s="75" t="str">
        <f t="shared" si="5"/>
        <v/>
      </c>
      <c r="E43" s="72" t="str">
        <f t="shared" si="6"/>
        <v/>
      </c>
      <c r="F43" s="75" t="str">
        <f>IF(C43="","",(SUMIF(Instruções!I:I,Instruções!$C43,Instruções!BI:BI)+SUMIF(Instruções!R:R,Instruções!$C43,Instruções!BT:BT)+SUMIF(Instruções!AA:AA,Instruções!$C43,Instruções!CE:CE)+SUMIF(Instruções!AJ:AJ,Instruções!$C43,Instruções!CP:CP)+SUMIF(Instruções!AS:AS,Instruções!$C43,Instruções!DA:DA)+SUMIF(Instruções!BB:BB,Instruções!$C43,Instruções!DL:DL)))</f>
        <v/>
      </c>
      <c r="G43" s="75" t="str">
        <f>IF(C43="","",(SUMIF(Instruções!I:I,Instruções!$C43,Instruções!BJ:BJ)+SUMIF(Instruções!R:R,Instruções!$C43,Instruções!BU:BU)+SUMIF(Instruções!AA:AA,Instruções!$C43,Instruções!CF:CF)+SUMIF(Instruções!AJ:AJ,Instruções!$C43,Instruções!CQ:CQ)+SUMIF(Instruções!AS:AS,Instruções!$C43,Instruções!DB:DB)+SUMIF(Instruções!BB:BB,Instruções!$C43,Instruções!DM:DM)))</f>
        <v/>
      </c>
      <c r="H43" s="75" t="str">
        <f>IF(C43="","",(SUMIF(Instruções!I:I,Instruções!$C43,Instruções!BK:BK)+SUMIF(Instruções!R:R,Instruções!$C43,Instruções!BV:BV)+SUMIF(Instruções!AA:AA,Instruções!$C43,Instruções!CG:CG)+SUMIF(Instruções!AJ:AJ,Instruções!$C43,Instruções!CR:CR)+SUMIF(Instruções!AS:AS,Instruções!$C43,Instruções!DC:DC)+SUMIF(Instruções!BB:BB,Instruções!$C43,Instruções!DN:DN)))</f>
        <v/>
      </c>
      <c r="I43" s="75" t="str">
        <f>IF(C43="","",(SUMIF(Instruções!I:I,Instruções!$C43,Instruções!BL:BL)+SUMIF(Instruções!R:R,Instruções!$C43,Instruções!BW:BW)+SUMIF(Instruções!AA:AA,Instruções!$C43,Instruções!CH:CH)+SUMIF(Instruções!AJ:AJ,Instruções!$C43,Instruções!CS:CS)+SUMIF(Instruções!AS:AS,Instruções!$C43,Instruções!DD:DD)+SUMIF(Instruções!BB:BB,Instruções!$C43,Instruções!DO:DO)))</f>
        <v/>
      </c>
      <c r="J43" s="75" t="str">
        <f>IF(C43="","",(SUMIF(Instruções!I:I,Instruções!$C43,Instruções!BM:BM)+SUMIF(Instruções!R:R,Instruções!$C43,Instruções!BX:BX)+SUMIF(Instruções!AA:AA,Instruções!$C43,Instruções!CI:CI)+SUMIF(Instruções!AJ:AJ,Instruções!$C43,Instruções!CT:CT)+SUMIF(Instruções!AS:AS,Instruções!$C43,Instruções!DE:DE)+SUMIF(Instruções!BB:BB,Instruções!$C43,Instruções!DP:DP)))</f>
        <v/>
      </c>
      <c r="K43" s="75" t="str">
        <f t="shared" si="7"/>
        <v/>
      </c>
      <c r="L43" s="75"/>
      <c r="M43" s="59"/>
      <c r="N43" s="75" t="str">
        <f t="shared" si="8"/>
        <v/>
      </c>
    </row>
    <row r="44" spans="1:14" ht="18.75" customHeight="1" outlineLevel="1">
      <c r="A44" s="75">
        <f>Instruções!O38</f>
        <v>0</v>
      </c>
      <c r="B44" s="76" t="str">
        <f>IF(C44="","",Instruções!Z38)</f>
        <v/>
      </c>
      <c r="C44" s="77" t="str">
        <f>IF(Instruções!P38="","",Instruções!P38)</f>
        <v/>
      </c>
      <c r="D44" s="75" t="str">
        <f t="shared" si="5"/>
        <v/>
      </c>
      <c r="E44" s="72" t="str">
        <f t="shared" si="6"/>
        <v/>
      </c>
      <c r="F44" s="75" t="str">
        <f>IF(C44="","",(SUMIF(Instruções!I:I,Instruções!$C44,Instruções!BI:BI)+SUMIF(Instruções!R:R,Instruções!$C44,Instruções!BT:BT)+SUMIF(Instruções!AA:AA,Instruções!$C44,Instruções!CE:CE)+SUMIF(Instruções!AJ:AJ,Instruções!$C44,Instruções!CP:CP)+SUMIF(Instruções!AS:AS,Instruções!$C44,Instruções!DA:DA)+SUMIF(Instruções!BB:BB,Instruções!$C44,Instruções!DL:DL)))</f>
        <v/>
      </c>
      <c r="G44" s="75" t="str">
        <f>IF(C44="","",(SUMIF(Instruções!I:I,Instruções!$C44,Instruções!BJ:BJ)+SUMIF(Instruções!R:R,Instruções!$C44,Instruções!BU:BU)+SUMIF(Instruções!AA:AA,Instruções!$C44,Instruções!CF:CF)+SUMIF(Instruções!AJ:AJ,Instruções!$C44,Instruções!CQ:CQ)+SUMIF(Instruções!AS:AS,Instruções!$C44,Instruções!DB:DB)+SUMIF(Instruções!BB:BB,Instruções!$C44,Instruções!DM:DM)))</f>
        <v/>
      </c>
      <c r="H44" s="75" t="str">
        <f>IF(C44="","",(SUMIF(Instruções!I:I,Instruções!$C44,Instruções!BK:BK)+SUMIF(Instruções!R:R,Instruções!$C44,Instruções!BV:BV)+SUMIF(Instruções!AA:AA,Instruções!$C44,Instruções!CG:CG)+SUMIF(Instruções!AJ:AJ,Instruções!$C44,Instruções!CR:CR)+SUMIF(Instruções!AS:AS,Instruções!$C44,Instruções!DC:DC)+SUMIF(Instruções!BB:BB,Instruções!$C44,Instruções!DN:DN)))</f>
        <v/>
      </c>
      <c r="I44" s="75" t="str">
        <f>IF(C44="","",(SUMIF(Instruções!I:I,Instruções!$C44,Instruções!BL:BL)+SUMIF(Instruções!R:R,Instruções!$C44,Instruções!BW:BW)+SUMIF(Instruções!AA:AA,Instruções!$C44,Instruções!CH:CH)+SUMIF(Instruções!AJ:AJ,Instruções!$C44,Instruções!CS:CS)+SUMIF(Instruções!AS:AS,Instruções!$C44,Instruções!DD:DD)+SUMIF(Instruções!BB:BB,Instruções!$C44,Instruções!DO:DO)))</f>
        <v/>
      </c>
      <c r="J44" s="75" t="str">
        <f>IF(C44="","",(SUMIF(Instruções!I:I,Instruções!$C44,Instruções!BM:BM)+SUMIF(Instruções!R:R,Instruções!$C44,Instruções!BX:BX)+SUMIF(Instruções!AA:AA,Instruções!$C44,Instruções!CI:CI)+SUMIF(Instruções!AJ:AJ,Instruções!$C44,Instruções!CT:CT)+SUMIF(Instruções!AS:AS,Instruções!$C44,Instruções!DE:DE)+SUMIF(Instruções!BB:BB,Instruções!$C44,Instruções!DP:DP)))</f>
        <v/>
      </c>
      <c r="K44" s="75" t="str">
        <f t="shared" si="7"/>
        <v/>
      </c>
      <c r="L44" s="75"/>
      <c r="M44" s="59"/>
      <c r="N44" s="75" t="str">
        <f t="shared" si="8"/>
        <v/>
      </c>
    </row>
    <row r="45" spans="1:14" ht="18.75" customHeight="1" outlineLevel="1">
      <c r="A45" s="75">
        <f>Instruções!O39</f>
        <v>0</v>
      </c>
      <c r="B45" s="76" t="str">
        <f>IF(C45="","",Instruções!Z39)</f>
        <v/>
      </c>
      <c r="C45" s="77" t="str">
        <f>IF(Instruções!P39="","",Instruções!P39)</f>
        <v/>
      </c>
      <c r="D45" s="75" t="str">
        <f t="shared" si="5"/>
        <v/>
      </c>
      <c r="E45" s="72" t="str">
        <f t="shared" si="6"/>
        <v/>
      </c>
      <c r="F45" s="75" t="str">
        <f>IF(C45="","",(SUMIF(Instruções!I:I,Instruções!$C45,Instruções!BI:BI)+SUMIF(Instruções!R:R,Instruções!$C45,Instruções!BT:BT)+SUMIF(Instruções!AA:AA,Instruções!$C45,Instruções!CE:CE)+SUMIF(Instruções!AJ:AJ,Instruções!$C45,Instruções!CP:CP)+SUMIF(Instruções!AS:AS,Instruções!$C45,Instruções!DA:DA)+SUMIF(Instruções!BB:BB,Instruções!$C45,Instruções!DL:DL)))</f>
        <v/>
      </c>
      <c r="G45" s="75" t="str">
        <f>IF(C45="","",(SUMIF(Instruções!I:I,Instruções!$C45,Instruções!BJ:BJ)+SUMIF(Instruções!R:R,Instruções!$C45,Instruções!BU:BU)+SUMIF(Instruções!AA:AA,Instruções!$C45,Instruções!CF:CF)+SUMIF(Instruções!AJ:AJ,Instruções!$C45,Instruções!CQ:CQ)+SUMIF(Instruções!AS:AS,Instruções!$C45,Instruções!DB:DB)+SUMIF(Instruções!BB:BB,Instruções!$C45,Instruções!DM:DM)))</f>
        <v/>
      </c>
      <c r="H45" s="75" t="str">
        <f>IF(C45="","",(SUMIF(Instruções!I:I,Instruções!$C45,Instruções!BK:BK)+SUMIF(Instruções!R:R,Instruções!$C45,Instruções!BV:BV)+SUMIF(Instruções!AA:AA,Instruções!$C45,Instruções!CG:CG)+SUMIF(Instruções!AJ:AJ,Instruções!$C45,Instruções!CR:CR)+SUMIF(Instruções!AS:AS,Instruções!$C45,Instruções!DC:DC)+SUMIF(Instruções!BB:BB,Instruções!$C45,Instruções!DN:DN)))</f>
        <v/>
      </c>
      <c r="I45" s="75" t="str">
        <f>IF(C45="","",(SUMIF(Instruções!I:I,Instruções!$C45,Instruções!BL:BL)+SUMIF(Instruções!R:R,Instruções!$C45,Instruções!BW:BW)+SUMIF(Instruções!AA:AA,Instruções!$C45,Instruções!CH:CH)+SUMIF(Instruções!AJ:AJ,Instruções!$C45,Instruções!CS:CS)+SUMIF(Instruções!AS:AS,Instruções!$C45,Instruções!DD:DD)+SUMIF(Instruções!BB:BB,Instruções!$C45,Instruções!DO:DO)))</f>
        <v/>
      </c>
      <c r="J45" s="75" t="str">
        <f>IF(C45="","",(SUMIF(Instruções!I:I,Instruções!$C45,Instruções!BM:BM)+SUMIF(Instruções!R:R,Instruções!$C45,Instruções!BX:BX)+SUMIF(Instruções!AA:AA,Instruções!$C45,Instruções!CI:CI)+SUMIF(Instruções!AJ:AJ,Instruções!$C45,Instruções!CT:CT)+SUMIF(Instruções!AS:AS,Instruções!$C45,Instruções!DE:DE)+SUMIF(Instruções!BB:BB,Instruções!$C45,Instruções!DP:DP)))</f>
        <v/>
      </c>
      <c r="K45" s="75" t="str">
        <f t="shared" si="7"/>
        <v/>
      </c>
      <c r="L45" s="75"/>
      <c r="M45" s="59"/>
      <c r="N45" s="75" t="str">
        <f t="shared" si="8"/>
        <v/>
      </c>
    </row>
    <row r="46" spans="1:14" ht="18.75" customHeight="1" outlineLevel="1">
      <c r="A46" s="75">
        <f>Instruções!O40</f>
        <v>0</v>
      </c>
      <c r="B46" s="76" t="str">
        <f>IF(C46="","",Instruções!Z40)</f>
        <v/>
      </c>
      <c r="C46" s="77" t="str">
        <f>IF(Instruções!P40="","",Instruções!P40)</f>
        <v/>
      </c>
      <c r="D46" s="75" t="str">
        <f t="shared" si="5"/>
        <v/>
      </c>
      <c r="E46" s="72" t="str">
        <f t="shared" si="6"/>
        <v/>
      </c>
      <c r="F46" s="75" t="str">
        <f>IF(C46="","",(SUMIF(Instruções!I:I,Instruções!$C46,Instruções!BI:BI)+SUMIF(Instruções!R:R,Instruções!$C46,Instruções!BT:BT)+SUMIF(Instruções!AA:AA,Instruções!$C46,Instruções!CE:CE)+SUMIF(Instruções!AJ:AJ,Instruções!$C46,Instruções!CP:CP)+SUMIF(Instruções!AS:AS,Instruções!$C46,Instruções!DA:DA)+SUMIF(Instruções!BB:BB,Instruções!$C46,Instruções!DL:DL)))</f>
        <v/>
      </c>
      <c r="G46" s="75" t="str">
        <f>IF(C46="","",(SUMIF(Instruções!I:I,Instruções!$C46,Instruções!BJ:BJ)+SUMIF(Instruções!R:R,Instruções!$C46,Instruções!BU:BU)+SUMIF(Instruções!AA:AA,Instruções!$C46,Instruções!CF:CF)+SUMIF(Instruções!AJ:AJ,Instruções!$C46,Instruções!CQ:CQ)+SUMIF(Instruções!AS:AS,Instruções!$C46,Instruções!DB:DB)+SUMIF(Instruções!BB:BB,Instruções!$C46,Instruções!DM:DM)))</f>
        <v/>
      </c>
      <c r="H46" s="75" t="str">
        <f>IF(C46="","",(SUMIF(Instruções!I:I,Instruções!$C46,Instruções!BK:BK)+SUMIF(Instruções!R:R,Instruções!$C46,Instruções!BV:BV)+SUMIF(Instruções!AA:AA,Instruções!$C46,Instruções!CG:CG)+SUMIF(Instruções!AJ:AJ,Instruções!$C46,Instruções!CR:CR)+SUMIF(Instruções!AS:AS,Instruções!$C46,Instruções!DC:DC)+SUMIF(Instruções!BB:BB,Instruções!$C46,Instruções!DN:DN)))</f>
        <v/>
      </c>
      <c r="I46" s="75" t="str">
        <f>IF(C46="","",(SUMIF(Instruções!I:I,Instruções!$C46,Instruções!BL:BL)+SUMIF(Instruções!R:R,Instruções!$C46,Instruções!BW:BW)+SUMIF(Instruções!AA:AA,Instruções!$C46,Instruções!CH:CH)+SUMIF(Instruções!AJ:AJ,Instruções!$C46,Instruções!CS:CS)+SUMIF(Instruções!AS:AS,Instruções!$C46,Instruções!DD:DD)+SUMIF(Instruções!BB:BB,Instruções!$C46,Instruções!DO:DO)))</f>
        <v/>
      </c>
      <c r="J46" s="75" t="str">
        <f>IF(C46="","",(SUMIF(Instruções!I:I,Instruções!$C46,Instruções!BM:BM)+SUMIF(Instruções!R:R,Instruções!$C46,Instruções!BX:BX)+SUMIF(Instruções!AA:AA,Instruções!$C46,Instruções!CI:CI)+SUMIF(Instruções!AJ:AJ,Instruções!$C46,Instruções!CT:CT)+SUMIF(Instruções!AS:AS,Instruções!$C46,Instruções!DE:DE)+SUMIF(Instruções!BB:BB,Instruções!$C46,Instruções!DP:DP)))</f>
        <v/>
      </c>
      <c r="K46" s="75" t="str">
        <f t="shared" si="7"/>
        <v/>
      </c>
      <c r="L46" s="75"/>
      <c r="M46" s="59"/>
      <c r="N46" s="75" t="str">
        <f t="shared" si="8"/>
        <v/>
      </c>
    </row>
    <row r="47" spans="1:14" ht="18.75" customHeight="1" outlineLevel="1">
      <c r="A47" s="75">
        <f>Instruções!O41</f>
        <v>0</v>
      </c>
      <c r="B47" s="76" t="str">
        <f>IF(C47="","",Instruções!Z41)</f>
        <v/>
      </c>
      <c r="C47" s="77" t="str">
        <f>IF(Instruções!P41="","",Instruções!P41)</f>
        <v/>
      </c>
      <c r="D47" s="75" t="str">
        <f t="shared" si="5"/>
        <v/>
      </c>
      <c r="E47" s="72" t="str">
        <f t="shared" si="6"/>
        <v/>
      </c>
      <c r="F47" s="75" t="str">
        <f>IF(C47="","",(SUMIF(Instruções!I:I,Instruções!$C47,Instruções!BI:BI)+SUMIF(Instruções!R:R,Instruções!$C47,Instruções!BT:BT)+SUMIF(Instruções!AA:AA,Instruções!$C47,Instruções!CE:CE)+SUMIF(Instruções!AJ:AJ,Instruções!$C47,Instruções!CP:CP)+SUMIF(Instruções!AS:AS,Instruções!$C47,Instruções!DA:DA)+SUMIF(Instruções!BB:BB,Instruções!$C47,Instruções!DL:DL)))</f>
        <v/>
      </c>
      <c r="G47" s="75" t="str">
        <f>IF(C47="","",(SUMIF(Instruções!I:I,Instruções!$C47,Instruções!BJ:BJ)+SUMIF(Instruções!R:R,Instruções!$C47,Instruções!BU:BU)+SUMIF(Instruções!AA:AA,Instruções!$C47,Instruções!CF:CF)+SUMIF(Instruções!AJ:AJ,Instruções!$C47,Instruções!CQ:CQ)+SUMIF(Instruções!AS:AS,Instruções!$C47,Instruções!DB:DB)+SUMIF(Instruções!BB:BB,Instruções!$C47,Instruções!DM:DM)))</f>
        <v/>
      </c>
      <c r="H47" s="75" t="str">
        <f>IF(C47="","",(SUMIF(Instruções!I:I,Instruções!$C47,Instruções!BK:BK)+SUMIF(Instruções!R:R,Instruções!$C47,Instruções!BV:BV)+SUMIF(Instruções!AA:AA,Instruções!$C47,Instruções!CG:CG)+SUMIF(Instruções!AJ:AJ,Instruções!$C47,Instruções!CR:CR)+SUMIF(Instruções!AS:AS,Instruções!$C47,Instruções!DC:DC)+SUMIF(Instruções!BB:BB,Instruções!$C47,Instruções!DN:DN)))</f>
        <v/>
      </c>
      <c r="I47" s="75" t="str">
        <f>IF(C47="","",(SUMIF(Instruções!I:I,Instruções!$C47,Instruções!BL:BL)+SUMIF(Instruções!R:R,Instruções!$C47,Instruções!BW:BW)+SUMIF(Instruções!AA:AA,Instruções!$C47,Instruções!CH:CH)+SUMIF(Instruções!AJ:AJ,Instruções!$C47,Instruções!CS:CS)+SUMIF(Instruções!AS:AS,Instruções!$C47,Instruções!DD:DD)+SUMIF(Instruções!BB:BB,Instruções!$C47,Instruções!DO:DO)))</f>
        <v/>
      </c>
      <c r="J47" s="75" t="str">
        <f>IF(C47="","",(SUMIF(Instruções!I:I,Instruções!$C47,Instruções!BM:BM)+SUMIF(Instruções!R:R,Instruções!$C47,Instruções!BX:BX)+SUMIF(Instruções!AA:AA,Instruções!$C47,Instruções!CI:CI)+SUMIF(Instruções!AJ:AJ,Instruções!$C47,Instruções!CT:CT)+SUMIF(Instruções!AS:AS,Instruções!$C47,Instruções!DE:DE)+SUMIF(Instruções!BB:BB,Instruções!$C47,Instruções!DP:DP)))</f>
        <v/>
      </c>
      <c r="K47" s="75" t="str">
        <f t="shared" si="7"/>
        <v/>
      </c>
      <c r="L47" s="75"/>
      <c r="M47" s="59"/>
      <c r="N47" s="75" t="str">
        <f t="shared" si="8"/>
        <v/>
      </c>
    </row>
    <row r="48" spans="1:14" ht="18.75" customHeight="1" outlineLevel="1">
      <c r="A48" s="75">
        <f>Instruções!O42</f>
        <v>0</v>
      </c>
      <c r="B48" s="76" t="str">
        <f>IF(C48="","",Instruções!Z42)</f>
        <v/>
      </c>
      <c r="C48" s="77" t="str">
        <f>IF(Instruções!P42="","",Instruções!P42)</f>
        <v/>
      </c>
      <c r="D48" s="75" t="str">
        <f t="shared" si="5"/>
        <v/>
      </c>
      <c r="E48" s="72" t="str">
        <f t="shared" si="6"/>
        <v/>
      </c>
      <c r="F48" s="75" t="str">
        <f>IF(C48="","",(SUMIF(Instruções!I:I,Instruções!$C48,Instruções!BI:BI)+SUMIF(Instruções!R:R,Instruções!$C48,Instruções!BT:BT)+SUMIF(Instruções!AA:AA,Instruções!$C48,Instruções!CE:CE)+SUMIF(Instruções!AJ:AJ,Instruções!$C48,Instruções!CP:CP)+SUMIF(Instruções!AS:AS,Instruções!$C48,Instruções!DA:DA)+SUMIF(Instruções!BB:BB,Instruções!$C48,Instruções!DL:DL)))</f>
        <v/>
      </c>
      <c r="G48" s="75" t="str">
        <f>IF(C48="","",(SUMIF(Instruções!I:I,Instruções!$C48,Instruções!BJ:BJ)+SUMIF(Instruções!R:R,Instruções!$C48,Instruções!BU:BU)+SUMIF(Instruções!AA:AA,Instruções!$C48,Instruções!CF:CF)+SUMIF(Instruções!AJ:AJ,Instruções!$C48,Instruções!CQ:CQ)+SUMIF(Instruções!AS:AS,Instruções!$C48,Instruções!DB:DB)+SUMIF(Instruções!BB:BB,Instruções!$C48,Instruções!DM:DM)))</f>
        <v/>
      </c>
      <c r="H48" s="75" t="str">
        <f>IF(C48="","",(SUMIF(Instruções!I:I,Instruções!$C48,Instruções!BK:BK)+SUMIF(Instruções!R:R,Instruções!$C48,Instruções!BV:BV)+SUMIF(Instruções!AA:AA,Instruções!$C48,Instruções!CG:CG)+SUMIF(Instruções!AJ:AJ,Instruções!$C48,Instruções!CR:CR)+SUMIF(Instruções!AS:AS,Instruções!$C48,Instruções!DC:DC)+SUMIF(Instruções!BB:BB,Instruções!$C48,Instruções!DN:DN)))</f>
        <v/>
      </c>
      <c r="I48" s="75" t="str">
        <f>IF(C48="","",(SUMIF(Instruções!I:I,Instruções!$C48,Instruções!BL:BL)+SUMIF(Instruções!R:R,Instruções!$C48,Instruções!BW:BW)+SUMIF(Instruções!AA:AA,Instruções!$C48,Instruções!CH:CH)+SUMIF(Instruções!AJ:AJ,Instruções!$C48,Instruções!CS:CS)+SUMIF(Instruções!AS:AS,Instruções!$C48,Instruções!DD:DD)+SUMIF(Instruções!BB:BB,Instruções!$C48,Instruções!DO:DO)))</f>
        <v/>
      </c>
      <c r="J48" s="75" t="str">
        <f>IF(C48="","",(SUMIF(Instruções!I:I,Instruções!$C48,Instruções!BM:BM)+SUMIF(Instruções!R:R,Instruções!$C48,Instruções!BX:BX)+SUMIF(Instruções!AA:AA,Instruções!$C48,Instruções!CI:CI)+SUMIF(Instruções!AJ:AJ,Instruções!$C48,Instruções!CT:CT)+SUMIF(Instruções!AS:AS,Instruções!$C48,Instruções!DE:DE)+SUMIF(Instruções!BB:BB,Instruções!$C48,Instruções!DP:DP)))</f>
        <v/>
      </c>
      <c r="K48" s="75" t="str">
        <f t="shared" si="7"/>
        <v/>
      </c>
      <c r="L48" s="75"/>
      <c r="M48" s="59"/>
      <c r="N48" s="75" t="str">
        <f t="shared" si="8"/>
        <v/>
      </c>
    </row>
    <row r="49" spans="1:14" ht="18.75" customHeight="1" outlineLevel="1">
      <c r="A49" s="75">
        <f>Instruções!O43</f>
        <v>0</v>
      </c>
      <c r="B49" s="76" t="str">
        <f>IF(C49="","",Instruções!Z43)</f>
        <v/>
      </c>
      <c r="C49" s="77" t="str">
        <f>IF(Instruções!P43="","",Instruções!P43)</f>
        <v/>
      </c>
      <c r="D49" s="75" t="str">
        <f t="shared" si="5"/>
        <v/>
      </c>
      <c r="E49" s="72" t="str">
        <f t="shared" si="6"/>
        <v/>
      </c>
      <c r="F49" s="75" t="str">
        <f>IF(C49="","",(SUMIF(Instruções!I:I,Instruções!$C49,Instruções!BI:BI)+SUMIF(Instruções!R:R,Instruções!$C49,Instruções!BT:BT)+SUMIF(Instruções!AA:AA,Instruções!$C49,Instruções!CE:CE)+SUMIF(Instruções!AJ:AJ,Instruções!$C49,Instruções!CP:CP)+SUMIF(Instruções!AS:AS,Instruções!$C49,Instruções!DA:DA)+SUMIF(Instruções!BB:BB,Instruções!$C49,Instruções!DL:DL)))</f>
        <v/>
      </c>
      <c r="G49" s="75" t="str">
        <f>IF(C49="","",(SUMIF(Instruções!I:I,Instruções!$C49,Instruções!BJ:BJ)+SUMIF(Instruções!R:R,Instruções!$C49,Instruções!BU:BU)+SUMIF(Instruções!AA:AA,Instruções!$C49,Instruções!CF:CF)+SUMIF(Instruções!AJ:AJ,Instruções!$C49,Instruções!CQ:CQ)+SUMIF(Instruções!AS:AS,Instruções!$C49,Instruções!DB:DB)+SUMIF(Instruções!BB:BB,Instruções!$C49,Instruções!DM:DM)))</f>
        <v/>
      </c>
      <c r="H49" s="75" t="str">
        <f>IF(C49="","",(SUMIF(Instruções!I:I,Instruções!$C49,Instruções!BK:BK)+SUMIF(Instruções!R:R,Instruções!$C49,Instruções!BV:BV)+SUMIF(Instruções!AA:AA,Instruções!$C49,Instruções!CG:CG)+SUMIF(Instruções!AJ:AJ,Instruções!$C49,Instruções!CR:CR)+SUMIF(Instruções!AS:AS,Instruções!$C49,Instruções!DC:DC)+SUMIF(Instruções!BB:BB,Instruções!$C49,Instruções!DN:DN)))</f>
        <v/>
      </c>
      <c r="I49" s="75" t="str">
        <f>IF(C49="","",(SUMIF(Instruções!I:I,Instruções!$C49,Instruções!BL:BL)+SUMIF(Instruções!R:R,Instruções!$C49,Instruções!BW:BW)+SUMIF(Instruções!AA:AA,Instruções!$C49,Instruções!CH:CH)+SUMIF(Instruções!AJ:AJ,Instruções!$C49,Instruções!CS:CS)+SUMIF(Instruções!AS:AS,Instruções!$C49,Instruções!DD:DD)+SUMIF(Instruções!BB:BB,Instruções!$C49,Instruções!DO:DO)))</f>
        <v/>
      </c>
      <c r="J49" s="75" t="str">
        <f>IF(C49="","",(SUMIF(Instruções!I:I,Instruções!$C49,Instruções!BM:BM)+SUMIF(Instruções!R:R,Instruções!$C49,Instruções!BX:BX)+SUMIF(Instruções!AA:AA,Instruções!$C49,Instruções!CI:CI)+SUMIF(Instruções!AJ:AJ,Instruções!$C49,Instruções!CT:CT)+SUMIF(Instruções!AS:AS,Instruções!$C49,Instruções!DE:DE)+SUMIF(Instruções!BB:BB,Instruções!$C49,Instruções!DP:DP)))</f>
        <v/>
      </c>
      <c r="K49" s="75" t="str">
        <f t="shared" si="7"/>
        <v/>
      </c>
      <c r="L49" s="75"/>
      <c r="M49" s="59"/>
      <c r="N49" s="75" t="str">
        <f t="shared" si="8"/>
        <v/>
      </c>
    </row>
    <row r="50" spans="1:14" ht="18.75" customHeight="1" outlineLevel="1">
      <c r="A50" s="75">
        <f>Instruções!O44</f>
        <v>0</v>
      </c>
      <c r="B50" s="76" t="str">
        <f>IF(C50="","",Instruções!Z44)</f>
        <v/>
      </c>
      <c r="C50" s="77" t="str">
        <f>IF(Instruções!P44="","",Instruções!P44)</f>
        <v/>
      </c>
      <c r="D50" s="75" t="str">
        <f t="shared" si="5"/>
        <v/>
      </c>
      <c r="E50" s="72" t="str">
        <f t="shared" si="6"/>
        <v/>
      </c>
      <c r="F50" s="75" t="str">
        <f>IF(C50="","",(SUMIF(Instruções!I:I,Instruções!$C50,Instruções!BI:BI)+SUMIF(Instruções!R:R,Instruções!$C50,Instruções!BT:BT)+SUMIF(Instruções!AA:AA,Instruções!$C50,Instruções!CE:CE)+SUMIF(Instruções!AJ:AJ,Instruções!$C50,Instruções!CP:CP)+SUMIF(Instruções!AS:AS,Instruções!$C50,Instruções!DA:DA)+SUMIF(Instruções!BB:BB,Instruções!$C50,Instruções!DL:DL)))</f>
        <v/>
      </c>
      <c r="G50" s="75" t="str">
        <f>IF(C50="","",(SUMIF(Instruções!I:I,Instruções!$C50,Instruções!BJ:BJ)+SUMIF(Instruções!R:R,Instruções!$C50,Instruções!BU:BU)+SUMIF(Instruções!AA:AA,Instruções!$C50,Instruções!CF:CF)+SUMIF(Instruções!AJ:AJ,Instruções!$C50,Instruções!CQ:CQ)+SUMIF(Instruções!AS:AS,Instruções!$C50,Instruções!DB:DB)+SUMIF(Instruções!BB:BB,Instruções!$C50,Instruções!DM:DM)))</f>
        <v/>
      </c>
      <c r="H50" s="75" t="str">
        <f>IF(C50="","",(SUMIF(Instruções!I:I,Instruções!$C50,Instruções!BK:BK)+SUMIF(Instruções!R:R,Instruções!$C50,Instruções!BV:BV)+SUMIF(Instruções!AA:AA,Instruções!$C50,Instruções!CG:CG)+SUMIF(Instruções!AJ:AJ,Instruções!$C50,Instruções!CR:CR)+SUMIF(Instruções!AS:AS,Instruções!$C50,Instruções!DC:DC)+SUMIF(Instruções!BB:BB,Instruções!$C50,Instruções!DN:DN)))</f>
        <v/>
      </c>
      <c r="I50" s="75" t="str">
        <f>IF(C50="","",(SUMIF(Instruções!I:I,Instruções!$C50,Instruções!BL:BL)+SUMIF(Instruções!R:R,Instruções!$C50,Instruções!BW:BW)+SUMIF(Instruções!AA:AA,Instruções!$C50,Instruções!CH:CH)+SUMIF(Instruções!AJ:AJ,Instruções!$C50,Instruções!CS:CS)+SUMIF(Instruções!AS:AS,Instruções!$C50,Instruções!DD:DD)+SUMIF(Instruções!BB:BB,Instruções!$C50,Instruções!DO:DO)))</f>
        <v/>
      </c>
      <c r="J50" s="75" t="str">
        <f>IF(C50="","",(SUMIF(Instruções!I:I,Instruções!$C50,Instruções!BM:BM)+SUMIF(Instruções!R:R,Instruções!$C50,Instruções!BX:BX)+SUMIF(Instruções!AA:AA,Instruções!$C50,Instruções!CI:CI)+SUMIF(Instruções!AJ:AJ,Instruções!$C50,Instruções!CT:CT)+SUMIF(Instruções!AS:AS,Instruções!$C50,Instruções!DE:DE)+SUMIF(Instruções!BB:BB,Instruções!$C50,Instruções!DP:DP)))</f>
        <v/>
      </c>
      <c r="K50" s="75" t="str">
        <f t="shared" si="7"/>
        <v/>
      </c>
      <c r="L50" s="75"/>
      <c r="M50" s="59"/>
      <c r="N50" s="75" t="str">
        <f t="shared" si="8"/>
        <v/>
      </c>
    </row>
    <row r="51" spans="1:14" ht="18.75" customHeight="1" outlineLevel="1">
      <c r="A51" s="75">
        <f>Instruções!O45</f>
        <v>0</v>
      </c>
      <c r="B51" s="76" t="str">
        <f>IF(C51="","",Instruções!Z45)</f>
        <v/>
      </c>
      <c r="C51" s="77" t="str">
        <f>IF(Instruções!P45="","",Instruções!P45)</f>
        <v/>
      </c>
      <c r="D51" s="75" t="str">
        <f t="shared" si="5"/>
        <v/>
      </c>
      <c r="E51" s="72" t="str">
        <f t="shared" si="6"/>
        <v/>
      </c>
      <c r="F51" s="75" t="str">
        <f>IF(C51="","",(SUMIF(Instruções!I:I,Instruções!$C51,Instruções!BI:BI)+SUMIF(Instruções!R:R,Instruções!$C51,Instruções!BT:BT)+SUMIF(Instruções!AA:AA,Instruções!$C51,Instruções!CE:CE)+SUMIF(Instruções!AJ:AJ,Instruções!$C51,Instruções!CP:CP)+SUMIF(Instruções!AS:AS,Instruções!$C51,Instruções!DA:DA)+SUMIF(Instruções!BB:BB,Instruções!$C51,Instruções!DL:DL)))</f>
        <v/>
      </c>
      <c r="G51" s="75" t="str">
        <f>IF(C51="","",(SUMIF(Instruções!I:I,Instruções!$C51,Instruções!BJ:BJ)+SUMIF(Instruções!R:R,Instruções!$C51,Instruções!BU:BU)+SUMIF(Instruções!AA:AA,Instruções!$C51,Instruções!CF:CF)+SUMIF(Instruções!AJ:AJ,Instruções!$C51,Instruções!CQ:CQ)+SUMIF(Instruções!AS:AS,Instruções!$C51,Instruções!DB:DB)+SUMIF(Instruções!BB:BB,Instruções!$C51,Instruções!DM:DM)))</f>
        <v/>
      </c>
      <c r="H51" s="75" t="str">
        <f>IF(C51="","",(SUMIF(Instruções!I:I,Instruções!$C51,Instruções!BK:BK)+SUMIF(Instruções!R:R,Instruções!$C51,Instruções!BV:BV)+SUMIF(Instruções!AA:AA,Instruções!$C51,Instruções!CG:CG)+SUMIF(Instruções!AJ:AJ,Instruções!$C51,Instruções!CR:CR)+SUMIF(Instruções!AS:AS,Instruções!$C51,Instruções!DC:DC)+SUMIF(Instruções!BB:BB,Instruções!$C51,Instruções!DN:DN)))</f>
        <v/>
      </c>
      <c r="I51" s="75" t="str">
        <f>IF(C51="","",(SUMIF(Instruções!I:I,Instruções!$C51,Instruções!BL:BL)+SUMIF(Instruções!R:R,Instruções!$C51,Instruções!BW:BW)+SUMIF(Instruções!AA:AA,Instruções!$C51,Instruções!CH:CH)+SUMIF(Instruções!AJ:AJ,Instruções!$C51,Instruções!CS:CS)+SUMIF(Instruções!AS:AS,Instruções!$C51,Instruções!DD:DD)+SUMIF(Instruções!BB:BB,Instruções!$C51,Instruções!DO:DO)))</f>
        <v/>
      </c>
      <c r="J51" s="75" t="str">
        <f>IF(C51="","",(SUMIF(Instruções!I:I,Instruções!$C51,Instruções!BM:BM)+SUMIF(Instruções!R:R,Instruções!$C51,Instruções!BX:BX)+SUMIF(Instruções!AA:AA,Instruções!$C51,Instruções!CI:CI)+SUMIF(Instruções!AJ:AJ,Instruções!$C51,Instruções!CT:CT)+SUMIF(Instruções!AS:AS,Instruções!$C51,Instruções!DE:DE)+SUMIF(Instruções!BB:BB,Instruções!$C51,Instruções!DP:DP)))</f>
        <v/>
      </c>
      <c r="K51" s="75" t="str">
        <f t="shared" si="7"/>
        <v/>
      </c>
      <c r="L51" s="75"/>
      <c r="M51" s="59"/>
      <c r="N51" s="75" t="str">
        <f t="shared" si="8"/>
        <v/>
      </c>
    </row>
    <row r="52" spans="1:14" ht="18.75" customHeight="1" outlineLevel="1">
      <c r="A52" s="75">
        <f>Instruções!O46</f>
        <v>0</v>
      </c>
      <c r="B52" s="76" t="str">
        <f>IF(C52="","",Instruções!Z46)</f>
        <v/>
      </c>
      <c r="C52" s="77" t="str">
        <f>IF(Instruções!P46="","",Instruções!P46)</f>
        <v/>
      </c>
      <c r="D52" s="75" t="str">
        <f t="shared" si="5"/>
        <v/>
      </c>
      <c r="E52" s="72" t="str">
        <f t="shared" si="6"/>
        <v/>
      </c>
      <c r="F52" s="75" t="str">
        <f>IF(C52="","",(SUMIF(Instruções!I:I,Instruções!$C52,Instruções!BI:BI)+SUMIF(Instruções!R:R,Instruções!$C52,Instruções!BT:BT)+SUMIF(Instruções!AA:AA,Instruções!$C52,Instruções!CE:CE)+SUMIF(Instruções!AJ:AJ,Instruções!$C52,Instruções!CP:CP)+SUMIF(Instruções!AS:AS,Instruções!$C52,Instruções!DA:DA)+SUMIF(Instruções!BB:BB,Instruções!$C52,Instruções!DL:DL)))</f>
        <v/>
      </c>
      <c r="G52" s="75" t="str">
        <f>IF(C52="","",(SUMIF(Instruções!I:I,Instruções!$C52,Instruções!BJ:BJ)+SUMIF(Instruções!R:R,Instruções!$C52,Instruções!BU:BU)+SUMIF(Instruções!AA:AA,Instruções!$C52,Instruções!CF:CF)+SUMIF(Instruções!AJ:AJ,Instruções!$C52,Instruções!CQ:CQ)+SUMIF(Instruções!AS:AS,Instruções!$C52,Instruções!DB:DB)+SUMIF(Instruções!BB:BB,Instruções!$C52,Instruções!DM:DM)))</f>
        <v/>
      </c>
      <c r="H52" s="75" t="str">
        <f>IF(C52="","",(SUMIF(Instruções!I:I,Instruções!$C52,Instruções!BK:BK)+SUMIF(Instruções!R:R,Instruções!$C52,Instruções!BV:BV)+SUMIF(Instruções!AA:AA,Instruções!$C52,Instruções!CG:CG)+SUMIF(Instruções!AJ:AJ,Instruções!$C52,Instruções!CR:CR)+SUMIF(Instruções!AS:AS,Instruções!$C52,Instruções!DC:DC)+SUMIF(Instruções!BB:BB,Instruções!$C52,Instruções!DN:DN)))</f>
        <v/>
      </c>
      <c r="I52" s="75" t="str">
        <f>IF(C52="","",(SUMIF(Instruções!I:I,Instruções!$C52,Instruções!BL:BL)+SUMIF(Instruções!R:R,Instruções!$C52,Instruções!BW:BW)+SUMIF(Instruções!AA:AA,Instruções!$C52,Instruções!CH:CH)+SUMIF(Instruções!AJ:AJ,Instruções!$C52,Instruções!CS:CS)+SUMIF(Instruções!AS:AS,Instruções!$C52,Instruções!DD:DD)+SUMIF(Instruções!BB:BB,Instruções!$C52,Instruções!DO:DO)))</f>
        <v/>
      </c>
      <c r="J52" s="75" t="str">
        <f>IF(C52="","",(SUMIF(Instruções!I:I,Instruções!$C52,Instruções!BM:BM)+SUMIF(Instruções!R:R,Instruções!$C52,Instruções!BX:BX)+SUMIF(Instruções!AA:AA,Instruções!$C52,Instruções!CI:CI)+SUMIF(Instruções!AJ:AJ,Instruções!$C52,Instruções!CT:CT)+SUMIF(Instruções!AS:AS,Instruções!$C52,Instruções!DE:DE)+SUMIF(Instruções!BB:BB,Instruções!$C52,Instruções!DP:DP)))</f>
        <v/>
      </c>
      <c r="K52" s="75" t="str">
        <f t="shared" si="7"/>
        <v/>
      </c>
      <c r="L52" s="75"/>
      <c r="M52" s="59"/>
      <c r="N52" s="75" t="str">
        <f t="shared" si="8"/>
        <v/>
      </c>
    </row>
    <row r="53" spans="1:14" ht="18.75" customHeight="1">
      <c r="A53" s="78" t="s">
        <v>88</v>
      </c>
      <c r="B53" s="79"/>
      <c r="C53" s="80"/>
      <c r="D53" s="81">
        <f t="shared" ref="D53:K53" si="9">SUM(D32:D52)</f>
        <v>0</v>
      </c>
      <c r="E53" s="82">
        <f t="shared" si="9"/>
        <v>0</v>
      </c>
      <c r="F53" s="81">
        <f t="shared" si="9"/>
        <v>0</v>
      </c>
      <c r="G53" s="81">
        <f t="shared" si="9"/>
        <v>0</v>
      </c>
      <c r="H53" s="81">
        <f t="shared" si="9"/>
        <v>0</v>
      </c>
      <c r="I53" s="81">
        <f t="shared" si="9"/>
        <v>0</v>
      </c>
      <c r="J53" s="81">
        <f t="shared" si="9"/>
        <v>0</v>
      </c>
      <c r="K53" s="81">
        <f t="shared" si="9"/>
        <v>0</v>
      </c>
      <c r="L53" s="81"/>
      <c r="M53" s="59"/>
      <c r="N53" s="59"/>
    </row>
    <row r="54" spans="1:14" ht="6" customHeight="1">
      <c r="A54" s="59"/>
      <c r="B54" s="60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</row>
    <row r="55" spans="1:14" ht="18" customHeight="1">
      <c r="A55" s="126" t="s">
        <v>89</v>
      </c>
      <c r="B55" s="123"/>
      <c r="C55" s="124"/>
      <c r="D55" s="84"/>
      <c r="E55" s="84"/>
      <c r="F55" s="85"/>
      <c r="G55" s="62"/>
      <c r="H55" s="62"/>
      <c r="I55" s="126" t="s">
        <v>90</v>
      </c>
      <c r="J55" s="123"/>
      <c r="K55" s="124"/>
      <c r="L55" s="86"/>
      <c r="M55" s="59"/>
      <c r="N55" s="59"/>
    </row>
    <row r="56" spans="1:14" ht="6" customHeight="1">
      <c r="A56" s="62"/>
      <c r="B56" s="87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59"/>
      <c r="N56" s="59"/>
    </row>
    <row r="57" spans="1:14" ht="15" customHeight="1">
      <c r="A57" s="62" t="s">
        <v>91</v>
      </c>
      <c r="B57" s="88" t="s">
        <v>92</v>
      </c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59"/>
      <c r="N57" s="59"/>
    </row>
    <row r="58" spans="1:14" ht="15" customHeight="1">
      <c r="A58" s="62"/>
      <c r="B58" s="88" t="s">
        <v>93</v>
      </c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59"/>
      <c r="N58" s="59"/>
    </row>
    <row r="59" spans="1:14" ht="15" customHeight="1">
      <c r="A59" s="62"/>
      <c r="B59" s="89" t="s">
        <v>94</v>
      </c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59"/>
      <c r="N59" s="59"/>
    </row>
    <row r="60" spans="1:14" ht="15" customHeight="1">
      <c r="A60" s="62"/>
      <c r="B60" s="89" t="s">
        <v>95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59"/>
      <c r="N60" s="59"/>
    </row>
    <row r="61" spans="1:14" ht="15" customHeight="1">
      <c r="A61" s="62"/>
      <c r="B61" s="89" t="s">
        <v>96</v>
      </c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59"/>
      <c r="N61" s="59"/>
    </row>
    <row r="62" spans="1:14" ht="15" customHeight="1">
      <c r="A62" s="62"/>
      <c r="B62" s="89" t="s">
        <v>97</v>
      </c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59"/>
      <c r="N62" s="59"/>
    </row>
    <row r="63" spans="1:14" ht="15" customHeight="1">
      <c r="A63" s="62"/>
      <c r="B63" s="87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59"/>
      <c r="N63" s="59"/>
    </row>
    <row r="64" spans="1:14" ht="15" customHeight="1">
      <c r="A64" s="90" t="s">
        <v>98</v>
      </c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</row>
    <row r="65" spans="1:14" ht="15" customHeight="1">
      <c r="A65" s="125" t="str">
        <f>IF(COUNTBLANK(C8:C28)=21,"",CONCATENATE(UPPER(D3),":",G3," - ",N8,"  ",N9,"  ",N10,"  ",N11,"  ",N12,"  ",N13,"  ",N14,"  ",N15,"  ",N16,"  ",N17,"  ",N18,"  ",N19,"  ",N20))&amp;IF(COUNTBLANK(C8:C28)=21,"",CONCATENATE("  ",N21,"  ",N22,"  ",N23,"  ",N24,"  ",N25,"  ",N26,"  ",N27,"  ",N28))</f>
        <v/>
      </c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59"/>
      <c r="N65" s="59"/>
    </row>
    <row r="66" spans="1:14" ht="15" customHeight="1">
      <c r="A66" s="98"/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59"/>
      <c r="N66" s="59"/>
    </row>
    <row r="67" spans="1:14" ht="15" customHeight="1">
      <c r="A67" s="98"/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59"/>
      <c r="N67" s="59"/>
    </row>
    <row r="68" spans="1:14" ht="15" customHeight="1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59"/>
      <c r="N68" s="59"/>
    </row>
    <row r="69" spans="1:14" ht="15" customHeight="1">
      <c r="A69" s="125" t="str">
        <f>IF(COUNTBLANK(C32:C52)=21,"",CONCATENATE(UPPER(L3),":",I3," - ",N32,"  ",N33,"  ",N34,"  ",N35,"  ",N36,"  ",N37,"  ",N38,"  ",N39,"  ",N40,"  ",N41,"  ",N42,"  ",N43,"  ",N44))&amp;IF(COUNTBLANK(C32:C52)=21,"",CONCATENATE("  ",N45,"  ",N46,"  ",N47,"  ",N48,"  ",N49,"  ",N50,"  ",N51,"  ",N52))</f>
        <v/>
      </c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59"/>
      <c r="N69" s="59"/>
    </row>
    <row r="70" spans="1:14" ht="15" customHeight="1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59"/>
      <c r="N70" s="59"/>
    </row>
    <row r="71" spans="1:14" ht="15" customHeight="1">
      <c r="A71" s="98"/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59"/>
      <c r="N71" s="59"/>
    </row>
    <row r="72" spans="1:14" ht="15" customHeight="1">
      <c r="A72" s="98"/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59"/>
      <c r="N72" s="59"/>
    </row>
    <row r="73" spans="1:14" ht="15" customHeight="1">
      <c r="A73" s="59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</row>
    <row r="74" spans="1:14" ht="15" customHeight="1">
      <c r="A74" s="59"/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</row>
    <row r="75" spans="1:14" ht="15" customHeight="1">
      <c r="A75" s="59"/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</row>
    <row r="76" spans="1:14" ht="15" customHeight="1">
      <c r="A76" s="59"/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</row>
    <row r="77" spans="1:14" ht="15" customHeight="1">
      <c r="A77" s="59"/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</row>
    <row r="78" spans="1:14" ht="15" customHeight="1">
      <c r="A78" s="59"/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</row>
    <row r="79" spans="1:14" ht="15" customHeight="1">
      <c r="A79" s="59"/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</row>
    <row r="80" spans="1:14" ht="15" customHeight="1">
      <c r="A80" s="59"/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</row>
    <row r="81" spans="1:14" ht="15" customHeight="1">
      <c r="A81" s="59"/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</row>
    <row r="82" spans="1:14" ht="15" customHeight="1">
      <c r="A82" s="59"/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</row>
    <row r="83" spans="1:14" ht="15" customHeight="1">
      <c r="A83" s="59"/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</row>
    <row r="84" spans="1:14" ht="15" customHeight="1">
      <c r="A84" s="59"/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</row>
    <row r="85" spans="1:14" ht="15" customHeight="1">
      <c r="A85" s="59"/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</row>
    <row r="86" spans="1:14" ht="15" customHeight="1">
      <c r="A86" s="59"/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</row>
    <row r="87" spans="1:14" ht="15" customHeight="1">
      <c r="A87" s="59"/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</row>
    <row r="88" spans="1:14" ht="15" customHeight="1">
      <c r="A88" s="59"/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</row>
    <row r="89" spans="1:14" ht="15" customHeight="1">
      <c r="A89" s="59"/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</row>
    <row r="90" spans="1:14" ht="15" customHeight="1">
      <c r="A90" s="59"/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</row>
    <row r="91" spans="1:14" ht="15" customHeight="1">
      <c r="A91" s="59"/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</row>
    <row r="92" spans="1:14" ht="15" customHeight="1">
      <c r="A92" s="59"/>
      <c r="B92" s="59"/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</row>
    <row r="93" spans="1:14" ht="15" customHeight="1">
      <c r="A93" s="59"/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</row>
    <row r="94" spans="1:14" ht="15" customHeight="1">
      <c r="A94" s="59"/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</row>
    <row r="95" spans="1:14" ht="15" customHeight="1">
      <c r="A95" s="59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</row>
    <row r="96" spans="1:14" ht="15" customHeight="1">
      <c r="A96" s="59"/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</row>
    <row r="97" spans="1:14" ht="15" customHeight="1">
      <c r="A97" s="59"/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</row>
    <row r="98" spans="1:14" ht="15" customHeight="1">
      <c r="A98" s="59"/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</row>
    <row r="99" spans="1:14" ht="15" customHeight="1">
      <c r="A99" s="59"/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</row>
    <row r="100" spans="1:14" ht="15" customHeight="1">
      <c r="A100" s="59"/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</row>
    <row r="101" spans="1:14" ht="15" customHeight="1">
      <c r="A101" s="59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</row>
    <row r="102" spans="1:14" ht="15" customHeight="1">
      <c r="A102" s="59"/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</row>
    <row r="103" spans="1:14" ht="15" customHeight="1">
      <c r="A103" s="59"/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</row>
    <row r="104" spans="1:14" ht="15" customHeight="1">
      <c r="A104" s="59"/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</row>
    <row r="105" spans="1:14" ht="15" customHeight="1">
      <c r="A105" s="59"/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</row>
    <row r="106" spans="1:14" ht="15" customHeight="1">
      <c r="A106" s="59"/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</row>
    <row r="107" spans="1:14" ht="15" customHeight="1">
      <c r="A107" s="59"/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</row>
    <row r="108" spans="1:14" ht="15" customHeight="1">
      <c r="A108" s="59"/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</row>
    <row r="109" spans="1:14" ht="15" customHeight="1">
      <c r="A109" s="59"/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</row>
    <row r="110" spans="1:14" ht="15" customHeight="1">
      <c r="A110" s="59"/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</row>
    <row r="111" spans="1:14" ht="15" customHeight="1">
      <c r="A111" s="59"/>
      <c r="B111" s="59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</row>
    <row r="112" spans="1:14" ht="15" customHeight="1">
      <c r="A112" s="59"/>
      <c r="B112" s="59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</row>
    <row r="113" spans="1:14" ht="15" customHeight="1">
      <c r="A113" s="59"/>
      <c r="B113" s="59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</row>
    <row r="114" spans="1:14" ht="15" customHeight="1">
      <c r="A114" s="59"/>
      <c r="B114" s="59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</row>
    <row r="115" spans="1:14" ht="15" customHeight="1">
      <c r="A115" s="59"/>
      <c r="B115" s="59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</row>
    <row r="116" spans="1:14" ht="15" customHeight="1">
      <c r="A116" s="59"/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</row>
    <row r="117" spans="1:14" ht="15" customHeight="1">
      <c r="A117" s="59"/>
      <c r="B117" s="59"/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59"/>
    </row>
    <row r="118" spans="1:14" ht="15" customHeight="1">
      <c r="A118" s="59"/>
      <c r="B118" s="59"/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59"/>
    </row>
    <row r="119" spans="1:14" ht="15" customHeight="1">
      <c r="A119" s="59"/>
      <c r="B119" s="59"/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59"/>
    </row>
    <row r="120" spans="1:14" ht="15" customHeight="1">
      <c r="A120" s="59"/>
      <c r="B120" s="59"/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59"/>
    </row>
    <row r="121" spans="1:14" ht="15" customHeight="1">
      <c r="A121" s="59"/>
      <c r="B121" s="59"/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59"/>
      <c r="N121" s="59"/>
    </row>
    <row r="122" spans="1:14" ht="15" customHeight="1">
      <c r="A122" s="59"/>
      <c r="B122" s="59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</row>
    <row r="123" spans="1:14" ht="15" customHeight="1">
      <c r="A123" s="59"/>
      <c r="B123" s="59"/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9"/>
    </row>
    <row r="124" spans="1:14" ht="15" customHeight="1">
      <c r="A124" s="59"/>
      <c r="B124" s="59"/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</row>
    <row r="125" spans="1:14" ht="15" customHeight="1">
      <c r="A125" s="59"/>
      <c r="B125" s="59"/>
      <c r="C125" s="59"/>
      <c r="D125" s="59"/>
      <c r="E125" s="59"/>
      <c r="F125" s="59"/>
      <c r="G125" s="59"/>
      <c r="H125" s="59"/>
      <c r="I125" s="59"/>
      <c r="J125" s="59"/>
      <c r="K125" s="59"/>
      <c r="L125" s="59"/>
      <c r="M125" s="59"/>
      <c r="N125" s="59"/>
    </row>
    <row r="126" spans="1:14" ht="15" customHeight="1">
      <c r="A126" s="59"/>
      <c r="B126" s="59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</row>
    <row r="127" spans="1:14" ht="15" customHeight="1">
      <c r="A127" s="59"/>
      <c r="B127" s="59"/>
      <c r="C127" s="59"/>
      <c r="D127" s="59"/>
      <c r="E127" s="59"/>
      <c r="F127" s="59"/>
      <c r="G127" s="59"/>
      <c r="H127" s="59"/>
      <c r="I127" s="59"/>
      <c r="J127" s="59"/>
      <c r="K127" s="59"/>
      <c r="L127" s="59"/>
      <c r="M127" s="59"/>
      <c r="N127" s="59"/>
    </row>
    <row r="128" spans="1:14" ht="15" customHeight="1">
      <c r="A128" s="59"/>
      <c r="B128" s="59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9"/>
      <c r="N128" s="59"/>
    </row>
    <row r="129" spans="1:14" ht="15" customHeight="1">
      <c r="A129" s="59"/>
      <c r="B129" s="59"/>
      <c r="C129" s="59"/>
      <c r="D129" s="59"/>
      <c r="E129" s="59"/>
      <c r="F129" s="59"/>
      <c r="G129" s="59"/>
      <c r="H129" s="59"/>
      <c r="I129" s="59"/>
      <c r="J129" s="59"/>
      <c r="K129" s="59"/>
      <c r="L129" s="59"/>
      <c r="M129" s="59"/>
      <c r="N129" s="59"/>
    </row>
    <row r="130" spans="1:14" ht="15" customHeight="1">
      <c r="A130" s="59"/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</row>
    <row r="131" spans="1:14" ht="15" customHeight="1">
      <c r="A131" s="59"/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</row>
    <row r="132" spans="1:14" ht="15" customHeight="1">
      <c r="A132" s="59"/>
      <c r="B132" s="59"/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59"/>
      <c r="N132" s="59"/>
    </row>
    <row r="133" spans="1:14" ht="15" customHeight="1">
      <c r="A133" s="59"/>
      <c r="B133" s="59"/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59"/>
      <c r="N133" s="59"/>
    </row>
    <row r="134" spans="1:14" ht="15" customHeight="1">
      <c r="A134" s="59"/>
      <c r="B134" s="59"/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</row>
    <row r="135" spans="1:14" ht="15" customHeight="1">
      <c r="A135" s="59"/>
      <c r="B135" s="59"/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59"/>
      <c r="N135" s="59"/>
    </row>
    <row r="136" spans="1:14" ht="15" customHeight="1">
      <c r="A136" s="59"/>
      <c r="B136" s="59"/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59"/>
      <c r="N136" s="59"/>
    </row>
    <row r="137" spans="1:14" ht="15" customHeight="1">
      <c r="A137" s="59"/>
      <c r="B137" s="59"/>
      <c r="C137" s="59"/>
      <c r="D137" s="59"/>
      <c r="E137" s="59"/>
      <c r="F137" s="59"/>
      <c r="G137" s="59"/>
      <c r="H137" s="59"/>
      <c r="I137" s="59"/>
      <c r="J137" s="59"/>
      <c r="K137" s="59"/>
      <c r="L137" s="59"/>
      <c r="M137" s="59"/>
      <c r="N137" s="59"/>
    </row>
    <row r="138" spans="1:14" ht="15" customHeight="1">
      <c r="A138" s="59"/>
      <c r="B138" s="59"/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59"/>
      <c r="N138" s="59"/>
    </row>
    <row r="139" spans="1:14" ht="15" customHeight="1">
      <c r="A139" s="59"/>
      <c r="B139" s="59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59"/>
    </row>
    <row r="140" spans="1:14" ht="15" customHeight="1">
      <c r="A140" s="59"/>
      <c r="B140" s="59"/>
      <c r="C140" s="59"/>
      <c r="D140" s="59"/>
      <c r="E140" s="59"/>
      <c r="F140" s="59"/>
      <c r="G140" s="59"/>
      <c r="H140" s="59"/>
      <c r="I140" s="59"/>
      <c r="J140" s="59"/>
      <c r="K140" s="59"/>
      <c r="L140" s="59"/>
      <c r="M140" s="59"/>
      <c r="N140" s="59"/>
    </row>
    <row r="141" spans="1:14" ht="15" customHeight="1">
      <c r="A141" s="59"/>
      <c r="B141" s="59"/>
      <c r="C141" s="59"/>
      <c r="D141" s="59"/>
      <c r="E141" s="59"/>
      <c r="F141" s="59"/>
      <c r="G141" s="59"/>
      <c r="H141" s="59"/>
      <c r="I141" s="59"/>
      <c r="J141" s="59"/>
      <c r="K141" s="59"/>
      <c r="L141" s="59"/>
      <c r="M141" s="59"/>
      <c r="N141" s="59"/>
    </row>
    <row r="142" spans="1:14" ht="15" customHeight="1">
      <c r="A142" s="59"/>
      <c r="B142" s="59"/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59"/>
    </row>
    <row r="143" spans="1:14" ht="15" customHeight="1">
      <c r="A143" s="59"/>
      <c r="B143" s="59"/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59"/>
      <c r="N143" s="59"/>
    </row>
    <row r="144" spans="1:14" ht="15" customHeight="1">
      <c r="A144" s="59"/>
      <c r="B144" s="59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</row>
    <row r="145" spans="1:14" ht="15" customHeight="1">
      <c r="A145" s="59"/>
      <c r="B145" s="59"/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9"/>
    </row>
    <row r="146" spans="1:14" ht="15" customHeight="1">
      <c r="A146" s="59"/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</row>
    <row r="147" spans="1:14" ht="15" customHeight="1">
      <c r="A147" s="59"/>
      <c r="B147" s="59"/>
      <c r="C147" s="59"/>
      <c r="D147" s="59"/>
      <c r="E147" s="59"/>
      <c r="F147" s="59"/>
      <c r="G147" s="59"/>
      <c r="H147" s="59"/>
      <c r="I147" s="59"/>
      <c r="J147" s="59"/>
      <c r="K147" s="59"/>
      <c r="L147" s="59"/>
      <c r="M147" s="59"/>
      <c r="N147" s="59"/>
    </row>
    <row r="148" spans="1:14" ht="15" customHeight="1">
      <c r="A148" s="59"/>
      <c r="B148" s="59"/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</row>
    <row r="149" spans="1:14" ht="15" customHeight="1">
      <c r="A149" s="59"/>
      <c r="B149" s="59"/>
      <c r="C149" s="59"/>
      <c r="D149" s="59"/>
      <c r="E149" s="59"/>
      <c r="F149" s="59"/>
      <c r="G149" s="59"/>
      <c r="H149" s="59"/>
      <c r="I149" s="59"/>
      <c r="J149" s="59"/>
      <c r="K149" s="59"/>
      <c r="L149" s="59"/>
      <c r="M149" s="59"/>
      <c r="N149" s="59"/>
    </row>
    <row r="150" spans="1:14" ht="15" customHeight="1">
      <c r="A150" s="59"/>
      <c r="B150" s="59"/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</row>
    <row r="151" spans="1:14" ht="15" customHeight="1">
      <c r="A151" s="59"/>
      <c r="B151" s="59"/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59"/>
    </row>
    <row r="152" spans="1:14" ht="15" customHeight="1">
      <c r="A152" s="59"/>
      <c r="B152" s="59"/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</row>
    <row r="153" spans="1:14" ht="15" customHeight="1">
      <c r="A153" s="59"/>
      <c r="B153" s="59"/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</row>
    <row r="154" spans="1:14" ht="15" customHeight="1">
      <c r="A154" s="59"/>
      <c r="B154" s="59"/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</row>
  </sheetData>
  <mergeCells count="5">
    <mergeCell ref="D5:F5"/>
    <mergeCell ref="A65:L68"/>
    <mergeCell ref="A69:L72"/>
    <mergeCell ref="A55:C55"/>
    <mergeCell ref="I55:K55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Instruções</vt:lpstr>
      <vt:lpstr>Súmula</vt:lpstr>
      <vt:lpstr>Resumo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Paulo Cesar  Peixoto Deneise</cp:lastModifiedBy>
  <cp:lastPrinted>2012-12-31T14:19:04Z</cp:lastPrinted>
  <dcterms:created xsi:type="dcterms:W3CDTF">2011-02-06T02:23:49Z</dcterms:created>
  <dcterms:modified xsi:type="dcterms:W3CDTF">2025-08-02T21:07:03Z</dcterms:modified>
</cp:coreProperties>
</file>