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13\Jorge Farah\arquivos de trabalho2012\FUTMESA 2023\Tecnico\Principal\5 Rodada\"/>
    </mc:Choice>
  </mc:AlternateContent>
  <bookViews>
    <workbookView xWindow="0" yWindow="0" windowWidth="28245" windowHeight="11940" activeTab="1"/>
  </bookViews>
  <sheets>
    <sheet name="Instruções" sheetId="1" r:id="rId1"/>
    <sheet name="Súmula" sheetId="2" r:id="rId2"/>
    <sheet name="Resumo" sheetId="3" r:id="rId3"/>
  </sheets>
  <definedNames>
    <definedName name="LS_EQUIPE1">Súmula!$B$26:$B$46</definedName>
    <definedName name="LS_EQUIPE2">Súmula!$P$26:$P$46</definedName>
  </definedNames>
  <calcPr calcId="152511"/>
  <extLst>
    <ext uri="GoogleSheetsCustomDataVersion2">
      <go:sheetsCustomData xmlns:go="http://customooxmlschemas.google.com/" r:id="rId7" roundtripDataChecksum="jOo4Pt8cCZ6DRC2jksEaT2rXz/X3TnzhdoL0Gap5DUc="/>
    </ext>
  </extLst>
</workbook>
</file>

<file path=xl/calcChain.xml><?xml version="1.0" encoding="utf-8"?>
<calcChain xmlns="http://schemas.openxmlformats.org/spreadsheetml/2006/main">
  <c r="F52" i="3" l="1"/>
  <c r="C52" i="3"/>
  <c r="N52" i="3" s="1"/>
  <c r="N51" i="3" s="1"/>
  <c r="N50" i="3" s="1"/>
  <c r="N49" i="3" s="1"/>
  <c r="N48" i="3" s="1"/>
  <c r="N47" i="3" s="1"/>
  <c r="N46" i="3" s="1"/>
  <c r="N45" i="3" s="1"/>
  <c r="N44" i="3" s="1"/>
  <c r="N43" i="3" s="1"/>
  <c r="N42" i="3" s="1"/>
  <c r="N41" i="3" s="1"/>
  <c r="N40" i="3" s="1"/>
  <c r="N39" i="3" s="1"/>
  <c r="A52" i="3"/>
  <c r="K51" i="3"/>
  <c r="J51" i="3"/>
  <c r="I51" i="3"/>
  <c r="C51" i="3"/>
  <c r="H51" i="3" s="1"/>
  <c r="A51" i="3"/>
  <c r="C50" i="3"/>
  <c r="E50" i="3" s="1"/>
  <c r="B50" i="3"/>
  <c r="A50" i="3"/>
  <c r="K49" i="3"/>
  <c r="J49" i="3"/>
  <c r="I49" i="3"/>
  <c r="C49" i="3"/>
  <c r="H49" i="3" s="1"/>
  <c r="A49" i="3"/>
  <c r="C48" i="3"/>
  <c r="H48" i="3" s="1"/>
  <c r="B48" i="3"/>
  <c r="A48" i="3"/>
  <c r="K47" i="3"/>
  <c r="J47" i="3"/>
  <c r="I47" i="3"/>
  <c r="C47" i="3"/>
  <c r="H47" i="3" s="1"/>
  <c r="A47" i="3"/>
  <c r="C46" i="3"/>
  <c r="F46" i="3" s="1"/>
  <c r="B46" i="3"/>
  <c r="A46" i="3"/>
  <c r="K45" i="3"/>
  <c r="J45" i="3"/>
  <c r="I45" i="3"/>
  <c r="C45" i="3"/>
  <c r="H45" i="3" s="1"/>
  <c r="A45" i="3"/>
  <c r="C44" i="3"/>
  <c r="K44" i="3" s="1"/>
  <c r="B44" i="3"/>
  <c r="A44" i="3"/>
  <c r="K43" i="3"/>
  <c r="J43" i="3"/>
  <c r="I43" i="3"/>
  <c r="C43" i="3"/>
  <c r="H43" i="3" s="1"/>
  <c r="A43" i="3"/>
  <c r="C42" i="3"/>
  <c r="K42" i="3" s="1"/>
  <c r="B42" i="3"/>
  <c r="A42" i="3"/>
  <c r="K41" i="3"/>
  <c r="J41" i="3"/>
  <c r="I41" i="3"/>
  <c r="C41" i="3"/>
  <c r="H41" i="3" s="1"/>
  <c r="A41" i="3"/>
  <c r="C40" i="3"/>
  <c r="K40" i="3" s="1"/>
  <c r="B40" i="3"/>
  <c r="A40" i="3"/>
  <c r="K39" i="3"/>
  <c r="J39" i="3"/>
  <c r="I39" i="3"/>
  <c r="C39" i="3"/>
  <c r="H39" i="3" s="1"/>
  <c r="A39" i="3"/>
  <c r="C38" i="3"/>
  <c r="B38" i="3"/>
  <c r="A38" i="3"/>
  <c r="C37" i="3"/>
  <c r="A37" i="3"/>
  <c r="C36" i="3"/>
  <c r="B36" i="3"/>
  <c r="A36" i="3"/>
  <c r="C35" i="3"/>
  <c r="A35" i="3"/>
  <c r="C34" i="3"/>
  <c r="B34" i="3"/>
  <c r="A34" i="3"/>
  <c r="C33" i="3"/>
  <c r="A33" i="3"/>
  <c r="C32" i="3"/>
  <c r="B32" i="3"/>
  <c r="A32" i="3"/>
  <c r="D28" i="3"/>
  <c r="C28" i="3"/>
  <c r="N28" i="3" s="1"/>
  <c r="N27" i="3" s="1"/>
  <c r="N26" i="3" s="1"/>
  <c r="N25" i="3" s="1"/>
  <c r="N24" i="3" s="1"/>
  <c r="N23" i="3" s="1"/>
  <c r="N22" i="3" s="1"/>
  <c r="N21" i="3" s="1"/>
  <c r="N20" i="3" s="1"/>
  <c r="N19" i="3" s="1"/>
  <c r="N18" i="3" s="1"/>
  <c r="N17" i="3" s="1"/>
  <c r="N16" i="3" s="1"/>
  <c r="N15" i="3" s="1"/>
  <c r="B28" i="3"/>
  <c r="A28" i="3"/>
  <c r="E27" i="3"/>
  <c r="C27" i="3"/>
  <c r="D27" i="3" s="1"/>
  <c r="A27" i="3"/>
  <c r="D26" i="3"/>
  <c r="C26" i="3"/>
  <c r="K26" i="3" s="1"/>
  <c r="B26" i="3"/>
  <c r="A26" i="3"/>
  <c r="C25" i="3"/>
  <c r="D25" i="3" s="1"/>
  <c r="A25" i="3"/>
  <c r="D24" i="3"/>
  <c r="C24" i="3"/>
  <c r="K24" i="3" s="1"/>
  <c r="B24" i="3"/>
  <c r="A24" i="3"/>
  <c r="E23" i="3"/>
  <c r="C23" i="3"/>
  <c r="D23" i="3" s="1"/>
  <c r="A23" i="3"/>
  <c r="D22" i="3"/>
  <c r="C22" i="3"/>
  <c r="K22" i="3" s="1"/>
  <c r="B22" i="3"/>
  <c r="A22" i="3"/>
  <c r="E21" i="3"/>
  <c r="C21" i="3"/>
  <c r="D21" i="3" s="1"/>
  <c r="A21" i="3"/>
  <c r="D20" i="3"/>
  <c r="C20" i="3"/>
  <c r="K20" i="3" s="1"/>
  <c r="B20" i="3"/>
  <c r="A20" i="3"/>
  <c r="E19" i="3"/>
  <c r="C19" i="3"/>
  <c r="D19" i="3" s="1"/>
  <c r="A19" i="3"/>
  <c r="D18" i="3"/>
  <c r="C18" i="3"/>
  <c r="K18" i="3" s="1"/>
  <c r="B18" i="3"/>
  <c r="A18" i="3"/>
  <c r="E17" i="3"/>
  <c r="C17" i="3"/>
  <c r="D17" i="3" s="1"/>
  <c r="A17" i="3"/>
  <c r="D16" i="3"/>
  <c r="C16" i="3"/>
  <c r="K16" i="3" s="1"/>
  <c r="B16" i="3"/>
  <c r="A16" i="3"/>
  <c r="E15" i="3"/>
  <c r="C15" i="3"/>
  <c r="D15" i="3" s="1"/>
  <c r="A15" i="3"/>
  <c r="C14" i="3"/>
  <c r="B14" i="3"/>
  <c r="A14" i="3"/>
  <c r="C13" i="3"/>
  <c r="A13" i="3"/>
  <c r="C12" i="3"/>
  <c r="B12" i="3"/>
  <c r="A12" i="3"/>
  <c r="C11" i="3"/>
  <c r="A11" i="3"/>
  <c r="C10" i="3"/>
  <c r="B10" i="3"/>
  <c r="A10" i="3"/>
  <c r="C9" i="3"/>
  <c r="A9" i="3"/>
  <c r="C8" i="3"/>
  <c r="B8" i="3" s="1"/>
  <c r="A8" i="3"/>
  <c r="L5" i="3"/>
  <c r="D5" i="3"/>
  <c r="L3" i="3"/>
  <c r="D3" i="3"/>
  <c r="DO24" i="2"/>
  <c r="DM24" i="2"/>
  <c r="DK24" i="2"/>
  <c r="DJ24" i="2"/>
  <c r="DP24" i="2" s="1"/>
  <c r="DI24" i="2"/>
  <c r="DL24" i="2" s="1"/>
  <c r="DH24" i="2"/>
  <c r="DG24" i="2"/>
  <c r="DN24" i="2" s="1"/>
  <c r="CZ24" i="2"/>
  <c r="DD24" i="2" s="1"/>
  <c r="CY24" i="2"/>
  <c r="DE24" i="2" s="1"/>
  <c r="CX24" i="2"/>
  <c r="DA24" i="2" s="1"/>
  <c r="CW24" i="2"/>
  <c r="DB24" i="2" s="1"/>
  <c r="CV24" i="2"/>
  <c r="DC24" i="2" s="1"/>
  <c r="CT24" i="2"/>
  <c r="CR24" i="2"/>
  <c r="CQ24" i="2"/>
  <c r="CO24" i="2"/>
  <c r="CS24" i="2" s="1"/>
  <c r="CN24" i="2"/>
  <c r="CM24" i="2"/>
  <c r="CP24" i="2" s="1"/>
  <c r="CL24" i="2"/>
  <c r="CK24" i="2"/>
  <c r="CH24" i="2"/>
  <c r="CD24" i="2"/>
  <c r="CC24" i="2"/>
  <c r="CI24" i="2" s="1"/>
  <c r="CB24" i="2"/>
  <c r="CE24" i="2" s="1"/>
  <c r="CA24" i="2"/>
  <c r="CF24" i="2" s="1"/>
  <c r="BZ24" i="2"/>
  <c r="CG24" i="2" s="1"/>
  <c r="BW24" i="2"/>
  <c r="BU24" i="2"/>
  <c r="BS24" i="2"/>
  <c r="BR24" i="2"/>
  <c r="BX24" i="2" s="1"/>
  <c r="BQ24" i="2"/>
  <c r="BT24" i="2" s="1"/>
  <c r="BP24" i="2"/>
  <c r="BO24" i="2"/>
  <c r="BV24" i="2" s="1"/>
  <c r="BM24" i="2"/>
  <c r="BL24" i="2"/>
  <c r="BI24" i="2"/>
  <c r="BH24" i="2"/>
  <c r="BG24" i="2"/>
  <c r="BF24" i="2"/>
  <c r="BE24" i="2"/>
  <c r="BJ24" i="2" s="1"/>
  <c r="BD24" i="2"/>
  <c r="BK24" i="2" s="1"/>
  <c r="I24" i="2"/>
  <c r="R9" i="2" s="1"/>
  <c r="AA12" i="2" s="1"/>
  <c r="DK21" i="2"/>
  <c r="DO21" i="2" s="1"/>
  <c r="DJ21" i="2"/>
  <c r="DP21" i="2" s="1"/>
  <c r="DI21" i="2"/>
  <c r="DL21" i="2" s="1"/>
  <c r="DH21" i="2"/>
  <c r="DM21" i="2" s="1"/>
  <c r="DG21" i="2"/>
  <c r="DN21" i="2" s="1"/>
  <c r="DD21" i="2"/>
  <c r="DC21" i="2"/>
  <c r="DA21" i="2"/>
  <c r="CZ21" i="2"/>
  <c r="CY21" i="2"/>
  <c r="DE21" i="2" s="1"/>
  <c r="CX21" i="2"/>
  <c r="CW21" i="2"/>
  <c r="DB21" i="2" s="1"/>
  <c r="CV21" i="2"/>
  <c r="CO21" i="2"/>
  <c r="CS21" i="2" s="1"/>
  <c r="CN21" i="2"/>
  <c r="CT21" i="2" s="1"/>
  <c r="CM21" i="2"/>
  <c r="CP21" i="2" s="1"/>
  <c r="CL21" i="2"/>
  <c r="CQ21" i="2" s="1"/>
  <c r="CK21" i="2"/>
  <c r="CR21" i="2" s="1"/>
  <c r="CG21" i="2"/>
  <c r="CE21" i="2"/>
  <c r="CD21" i="2"/>
  <c r="CH21" i="2" s="1"/>
  <c r="CC21" i="2"/>
  <c r="CI21" i="2" s="1"/>
  <c r="CB21" i="2"/>
  <c r="CA21" i="2"/>
  <c r="CF21" i="2" s="1"/>
  <c r="BZ21" i="2"/>
  <c r="BX21" i="2"/>
  <c r="BU21" i="2"/>
  <c r="BS21" i="2"/>
  <c r="BW21" i="2" s="1"/>
  <c r="BR21" i="2"/>
  <c r="BQ21" i="2"/>
  <c r="BT21" i="2" s="1"/>
  <c r="BP21" i="2"/>
  <c r="BO21" i="2"/>
  <c r="BV21" i="2" s="1"/>
  <c r="BJ21" i="2"/>
  <c r="BI21" i="2"/>
  <c r="BH21" i="2"/>
  <c r="BL21" i="2" s="1"/>
  <c r="BG21" i="2"/>
  <c r="BM21" i="2" s="1"/>
  <c r="BF21" i="2"/>
  <c r="BE21" i="2"/>
  <c r="BD21" i="2"/>
  <c r="BK21" i="2" s="1"/>
  <c r="BB21" i="2"/>
  <c r="C19" i="2"/>
  <c r="L22" i="2" s="1"/>
  <c r="U7" i="2" s="1"/>
  <c r="AD10" i="2" s="1"/>
  <c r="AM13" i="2" s="1"/>
  <c r="AV16" i="2" s="1"/>
  <c r="DP18" i="2"/>
  <c r="DO18" i="2"/>
  <c r="DN18" i="2"/>
  <c r="DL18" i="2"/>
  <c r="DK18" i="2"/>
  <c r="DJ18" i="2"/>
  <c r="DI18" i="2"/>
  <c r="DH18" i="2"/>
  <c r="DM18" i="2" s="1"/>
  <c r="DG18" i="2"/>
  <c r="CZ18" i="2"/>
  <c r="DD18" i="2" s="1"/>
  <c r="CY18" i="2"/>
  <c r="DE18" i="2" s="1"/>
  <c r="CX18" i="2"/>
  <c r="DA18" i="2" s="1"/>
  <c r="CW18" i="2"/>
  <c r="DB18" i="2" s="1"/>
  <c r="CV18" i="2"/>
  <c r="DC18" i="2" s="1"/>
  <c r="CS18" i="2"/>
  <c r="CR18" i="2"/>
  <c r="CQ18" i="2"/>
  <c r="CP18" i="2"/>
  <c r="CO18" i="2"/>
  <c r="CN18" i="2"/>
  <c r="CT18" i="2" s="1"/>
  <c r="CM18" i="2"/>
  <c r="CL18" i="2"/>
  <c r="CK18" i="2"/>
  <c r="CI18" i="2"/>
  <c r="CD18" i="2"/>
  <c r="CH18" i="2" s="1"/>
  <c r="CC18" i="2"/>
  <c r="CB18" i="2"/>
  <c r="CE18" i="2" s="1"/>
  <c r="CA18" i="2"/>
  <c r="CF18" i="2" s="1"/>
  <c r="BZ18" i="2"/>
  <c r="CG18" i="2" s="1"/>
  <c r="BW18" i="2"/>
  <c r="BV18" i="2"/>
  <c r="BS18" i="2"/>
  <c r="BR18" i="2"/>
  <c r="BX18" i="2" s="1"/>
  <c r="BQ18" i="2"/>
  <c r="BQ6" i="2" s="1"/>
  <c r="BP18" i="2"/>
  <c r="BP6" i="2" s="1"/>
  <c r="BO18" i="2"/>
  <c r="BM18" i="2"/>
  <c r="BK18" i="2"/>
  <c r="BI18" i="2"/>
  <c r="BH18" i="2"/>
  <c r="BL18" i="2" s="1"/>
  <c r="BG18" i="2"/>
  <c r="BF18" i="2"/>
  <c r="BE18" i="2"/>
  <c r="BJ18" i="2" s="1"/>
  <c r="BD18" i="2"/>
  <c r="AT18" i="2"/>
  <c r="AS18" i="2"/>
  <c r="DK15" i="2"/>
  <c r="DO15" i="2" s="1"/>
  <c r="DJ15" i="2"/>
  <c r="DP15" i="2" s="1"/>
  <c r="DI15" i="2"/>
  <c r="DL15" i="2" s="1"/>
  <c r="DH15" i="2"/>
  <c r="DM15" i="2" s="1"/>
  <c r="DG15" i="2"/>
  <c r="DN15" i="2" s="1"/>
  <c r="DE15" i="2"/>
  <c r="DC15" i="2"/>
  <c r="DB15" i="2"/>
  <c r="CZ15" i="2"/>
  <c r="DD15" i="2" s="1"/>
  <c r="CY15" i="2"/>
  <c r="CX15" i="2"/>
  <c r="DA15" i="2" s="1"/>
  <c r="CW15" i="2"/>
  <c r="CV15" i="2"/>
  <c r="CS15" i="2"/>
  <c r="CO15" i="2"/>
  <c r="CN15" i="2"/>
  <c r="CT15" i="2" s="1"/>
  <c r="CM15" i="2"/>
  <c r="CP15" i="2" s="1"/>
  <c r="CL15" i="2"/>
  <c r="CQ15" i="2" s="1"/>
  <c r="CK15" i="2"/>
  <c r="CR15" i="2" s="1"/>
  <c r="CH15" i="2"/>
  <c r="CF15" i="2"/>
  <c r="CD15" i="2"/>
  <c r="CC15" i="2"/>
  <c r="CI15" i="2" s="1"/>
  <c r="CB15" i="2"/>
  <c r="CE15" i="2" s="1"/>
  <c r="CA15" i="2"/>
  <c r="BZ15" i="2"/>
  <c r="BZ6" i="2" s="1"/>
  <c r="BX15" i="2"/>
  <c r="BW15" i="2"/>
  <c r="BU15" i="2"/>
  <c r="BT15" i="2"/>
  <c r="BS15" i="2"/>
  <c r="BR15" i="2"/>
  <c r="BQ15" i="2"/>
  <c r="BP15" i="2"/>
  <c r="BO15" i="2"/>
  <c r="BV15" i="2" s="1"/>
  <c r="BJ15" i="2"/>
  <c r="BH15" i="2"/>
  <c r="BL15" i="2" s="1"/>
  <c r="BG15" i="2"/>
  <c r="BM15" i="2" s="1"/>
  <c r="BF15" i="2"/>
  <c r="BI15" i="2" s="1"/>
  <c r="BE15" i="2"/>
  <c r="BD15" i="2"/>
  <c r="BK15" i="2" s="1"/>
  <c r="J13" i="2"/>
  <c r="S13" i="2" s="1"/>
  <c r="AB13" i="2" s="1"/>
  <c r="AK13" i="2" s="1"/>
  <c r="AT13" i="2" s="1"/>
  <c r="A13" i="2"/>
  <c r="A15" i="2" s="1"/>
  <c r="J15" i="2" s="1"/>
  <c r="S15" i="2" s="1"/>
  <c r="AB15" i="2" s="1"/>
  <c r="AK15" i="2" s="1"/>
  <c r="AT15" i="2" s="1"/>
  <c r="DO12" i="2"/>
  <c r="DN12" i="2"/>
  <c r="DL12" i="2"/>
  <c r="DK12" i="2"/>
  <c r="DJ12" i="2"/>
  <c r="DP12" i="2" s="1"/>
  <c r="DI12" i="2"/>
  <c r="DH12" i="2"/>
  <c r="DM12" i="2" s="1"/>
  <c r="DG12" i="2"/>
  <c r="CZ12" i="2"/>
  <c r="CZ6" i="2" s="1"/>
  <c r="CY12" i="2"/>
  <c r="DE12" i="2" s="1"/>
  <c r="CX12" i="2"/>
  <c r="CX6" i="2" s="1"/>
  <c r="AM5" i="2" s="1"/>
  <c r="CW12" i="2"/>
  <c r="DB12" i="2" s="1"/>
  <c r="CV12" i="2"/>
  <c r="CV6" i="2" s="1"/>
  <c r="AK5" i="2" s="1"/>
  <c r="CR12" i="2"/>
  <c r="CP12" i="2"/>
  <c r="CO12" i="2"/>
  <c r="CO6" i="2" s="1"/>
  <c r="CN12" i="2"/>
  <c r="CN6" i="2" s="1"/>
  <c r="CM12" i="2"/>
  <c r="CL12" i="2"/>
  <c r="CQ12" i="2" s="1"/>
  <c r="CK12" i="2"/>
  <c r="CI12" i="2"/>
  <c r="CF12" i="2"/>
  <c r="CD12" i="2"/>
  <c r="CH12" i="2" s="1"/>
  <c r="CC12" i="2"/>
  <c r="CB12" i="2"/>
  <c r="CE12" i="2" s="1"/>
  <c r="CA12" i="2"/>
  <c r="BZ12" i="2"/>
  <c r="CG12" i="2" s="1"/>
  <c r="BU12" i="2"/>
  <c r="BT12" i="2"/>
  <c r="BS12" i="2"/>
  <c r="BW12" i="2" s="1"/>
  <c r="BR12" i="2"/>
  <c r="BR6" i="2" s="1"/>
  <c r="BQ12" i="2"/>
  <c r="BP12" i="2"/>
  <c r="BO12" i="2"/>
  <c r="BV12" i="2" s="1"/>
  <c r="BM12" i="2"/>
  <c r="BL12" i="2"/>
  <c r="BK12" i="2"/>
  <c r="BI12" i="2"/>
  <c r="BH12" i="2"/>
  <c r="BG12" i="2"/>
  <c r="BF12" i="2"/>
  <c r="BE12" i="2"/>
  <c r="BJ12" i="2" s="1"/>
  <c r="BD12" i="2"/>
  <c r="J12" i="2"/>
  <c r="S12" i="2" s="1"/>
  <c r="AB12" i="2" s="1"/>
  <c r="AK12" i="2" s="1"/>
  <c r="AT12" i="2" s="1"/>
  <c r="A12" i="2"/>
  <c r="U10" i="2"/>
  <c r="AD13" i="2" s="1"/>
  <c r="AM16" i="2" s="1"/>
  <c r="AV19" i="2" s="1"/>
  <c r="J10" i="2"/>
  <c r="S10" i="2" s="1"/>
  <c r="AB10" i="2" s="1"/>
  <c r="AK10" i="2" s="1"/>
  <c r="AT10" i="2" s="1"/>
  <c r="A10" i="2"/>
  <c r="DK9" i="2"/>
  <c r="DO9" i="2" s="1"/>
  <c r="DJ9" i="2"/>
  <c r="DP9" i="2" s="1"/>
  <c r="DI9" i="2"/>
  <c r="DL9" i="2" s="1"/>
  <c r="DH9" i="2"/>
  <c r="DM9" i="2" s="1"/>
  <c r="DG9" i="2"/>
  <c r="DN9" i="2" s="1"/>
  <c r="DD9" i="2"/>
  <c r="DC9" i="2"/>
  <c r="DB9" i="2"/>
  <c r="DA9" i="2"/>
  <c r="CZ9" i="2"/>
  <c r="CY9" i="2"/>
  <c r="DE9" i="2" s="1"/>
  <c r="CX9" i="2"/>
  <c r="CW9" i="2"/>
  <c r="CV9" i="2"/>
  <c r="CT9" i="2"/>
  <c r="CO9" i="2"/>
  <c r="CS9" i="2" s="1"/>
  <c r="CN9" i="2"/>
  <c r="CM9" i="2"/>
  <c r="CM6" i="2" s="1"/>
  <c r="CL9" i="2"/>
  <c r="CQ9" i="2" s="1"/>
  <c r="CK9" i="2"/>
  <c r="CR9" i="2" s="1"/>
  <c r="CH9" i="2"/>
  <c r="CG9" i="2"/>
  <c r="CD9" i="2"/>
  <c r="CD6" i="2" s="1"/>
  <c r="CC9" i="2"/>
  <c r="CI9" i="2" s="1"/>
  <c r="CB9" i="2"/>
  <c r="CB6" i="2" s="1"/>
  <c r="CA9" i="2"/>
  <c r="CF9" i="2" s="1"/>
  <c r="BZ9" i="2"/>
  <c r="BX9" i="2"/>
  <c r="BV9" i="2"/>
  <c r="BT9" i="2"/>
  <c r="BS9" i="2"/>
  <c r="BW9" i="2" s="1"/>
  <c r="BR9" i="2"/>
  <c r="BQ9" i="2"/>
  <c r="BP9" i="2"/>
  <c r="BU9" i="2" s="1"/>
  <c r="BO9" i="2"/>
  <c r="BH9" i="2"/>
  <c r="BL9" i="2" s="1"/>
  <c r="BG9" i="2"/>
  <c r="BM9" i="2" s="1"/>
  <c r="BF9" i="2"/>
  <c r="BI9" i="2" s="1"/>
  <c r="BE9" i="2"/>
  <c r="BJ9" i="2" s="1"/>
  <c r="BD9" i="2"/>
  <c r="BD6" i="2" s="1"/>
  <c r="A5" i="2" s="1"/>
  <c r="G4" i="2" s="1"/>
  <c r="J9" i="2"/>
  <c r="S9" i="2" s="1"/>
  <c r="AB9" i="2" s="1"/>
  <c r="AK9" i="2" s="1"/>
  <c r="AT9" i="2" s="1"/>
  <c r="L7" i="2"/>
  <c r="J7" i="2"/>
  <c r="S7" i="2" s="1"/>
  <c r="AB7" i="2" s="1"/>
  <c r="AK7" i="2" s="1"/>
  <c r="AT7" i="2" s="1"/>
  <c r="DK6" i="2"/>
  <c r="DH6" i="2"/>
  <c r="DG6" i="2"/>
  <c r="AT5" i="2" s="1"/>
  <c r="CY6" i="2"/>
  <c r="CW6" i="2"/>
  <c r="BF6" i="2"/>
  <c r="C5" i="2" s="1"/>
  <c r="I4" i="2" s="1"/>
  <c r="BE6" i="2"/>
  <c r="DG2" i="2"/>
  <c r="CV2" i="2"/>
  <c r="CK2" i="2"/>
  <c r="BZ2" i="2"/>
  <c r="BO2" i="2"/>
  <c r="BD2" i="2"/>
  <c r="L5" i="2" l="1"/>
  <c r="R4" i="2" s="1"/>
  <c r="G15" i="3"/>
  <c r="G17" i="3"/>
  <c r="G21" i="3"/>
  <c r="G23" i="3"/>
  <c r="G25" i="3"/>
  <c r="G27" i="3"/>
  <c r="BG6" i="2"/>
  <c r="DI6" i="2"/>
  <c r="AV5" i="2" s="1"/>
  <c r="G19" i="3"/>
  <c r="BH6" i="2"/>
  <c r="DJ6" i="2"/>
  <c r="H15" i="3"/>
  <c r="H17" i="3"/>
  <c r="H19" i="3"/>
  <c r="H21" i="3"/>
  <c r="H23" i="3"/>
  <c r="H25" i="3"/>
  <c r="H27" i="3"/>
  <c r="B52" i="3"/>
  <c r="D52" i="3"/>
  <c r="E52" i="3"/>
  <c r="F21" i="3"/>
  <c r="BO6" i="2"/>
  <c r="J5" i="2" s="1"/>
  <c r="P4" i="2" s="1"/>
  <c r="BT18" i="2"/>
  <c r="CT12" i="2"/>
  <c r="K25" i="3"/>
  <c r="D42" i="3"/>
  <c r="E40" i="3"/>
  <c r="F40" i="3"/>
  <c r="CA6" i="2"/>
  <c r="U5" i="2" s="1"/>
  <c r="AA4" i="2" s="1"/>
  <c r="G40" i="3"/>
  <c r="G42" i="3"/>
  <c r="G44" i="3"/>
  <c r="G46" i="3"/>
  <c r="G48" i="3"/>
  <c r="G50" i="3"/>
  <c r="G52" i="3"/>
  <c r="F15" i="3"/>
  <c r="I17" i="3"/>
  <c r="CG15" i="2"/>
  <c r="BU18" i="2"/>
  <c r="J19" i="3"/>
  <c r="J25" i="3"/>
  <c r="H52" i="3"/>
  <c r="E25" i="3"/>
  <c r="F19" i="3"/>
  <c r="J17" i="3"/>
  <c r="K23" i="3"/>
  <c r="D40" i="3"/>
  <c r="E42" i="3"/>
  <c r="F50" i="3"/>
  <c r="BX12" i="2"/>
  <c r="H40" i="3"/>
  <c r="H42" i="3"/>
  <c r="H44" i="3"/>
  <c r="H50" i="3"/>
  <c r="CC6" i="2"/>
  <c r="DA12" i="2"/>
  <c r="E16" i="3"/>
  <c r="E18" i="3"/>
  <c r="E20" i="3"/>
  <c r="E22" i="3"/>
  <c r="E24" i="3"/>
  <c r="E26" i="3"/>
  <c r="E28" i="3"/>
  <c r="I40" i="3"/>
  <c r="I42" i="3"/>
  <c r="I44" i="3"/>
  <c r="I46" i="3"/>
  <c r="I48" i="3"/>
  <c r="I50" i="3"/>
  <c r="I52" i="3"/>
  <c r="F17" i="3"/>
  <c r="F27" i="3"/>
  <c r="CE9" i="2"/>
  <c r="I23" i="3"/>
  <c r="J15" i="3"/>
  <c r="J23" i="3"/>
  <c r="K17" i="3"/>
  <c r="K21" i="3"/>
  <c r="K27" i="3"/>
  <c r="D44" i="3"/>
  <c r="BS6" i="2"/>
  <c r="E44" i="3"/>
  <c r="F44" i="3"/>
  <c r="F16" i="3"/>
  <c r="F18" i="3"/>
  <c r="F20" i="3"/>
  <c r="F22" i="3"/>
  <c r="F24" i="3"/>
  <c r="F26" i="3"/>
  <c r="F28" i="3"/>
  <c r="J40" i="3"/>
  <c r="J42" i="3"/>
  <c r="J44" i="3"/>
  <c r="J46" i="3"/>
  <c r="J48" i="3"/>
  <c r="J50" i="3"/>
  <c r="J52" i="3"/>
  <c r="F25" i="3"/>
  <c r="I21" i="3"/>
  <c r="K15" i="3"/>
  <c r="D46" i="3"/>
  <c r="E46" i="3"/>
  <c r="F42" i="3"/>
  <c r="H46" i="3"/>
  <c r="CK6" i="2"/>
  <c r="CP9" i="2"/>
  <c r="DC12" i="2"/>
  <c r="A16" i="2"/>
  <c r="I21" i="2"/>
  <c r="R24" i="2" s="1"/>
  <c r="AA9" i="2" s="1"/>
  <c r="AJ12" i="2" s="1"/>
  <c r="AS15" i="2" s="1"/>
  <c r="BB18" i="2" s="1"/>
  <c r="G16" i="3"/>
  <c r="G18" i="3"/>
  <c r="G20" i="3"/>
  <c r="G22" i="3"/>
  <c r="G24" i="3"/>
  <c r="G26" i="3"/>
  <c r="G28" i="3"/>
  <c r="K46" i="3"/>
  <c r="K48" i="3"/>
  <c r="K50" i="3"/>
  <c r="K52" i="3"/>
  <c r="F23" i="3"/>
  <c r="I15" i="3"/>
  <c r="I27" i="3"/>
  <c r="CS12" i="2"/>
  <c r="J21" i="3"/>
  <c r="J27" i="3"/>
  <c r="D50" i="3"/>
  <c r="F48" i="3"/>
  <c r="CL6" i="2"/>
  <c r="AD5" i="2" s="1"/>
  <c r="AJ4" i="2" s="1"/>
  <c r="AS4" i="2" s="1"/>
  <c r="DD12" i="2"/>
  <c r="C16" i="2"/>
  <c r="H16" i="3"/>
  <c r="H18" i="3"/>
  <c r="H20" i="3"/>
  <c r="H22" i="3"/>
  <c r="H24" i="3"/>
  <c r="H26" i="3"/>
  <c r="H28" i="3"/>
  <c r="I19" i="3"/>
  <c r="I25" i="3"/>
  <c r="K19" i="3"/>
  <c r="D48" i="3"/>
  <c r="E48" i="3"/>
  <c r="BK9" i="2"/>
  <c r="I16" i="3"/>
  <c r="I18" i="3"/>
  <c r="I20" i="3"/>
  <c r="I22" i="3"/>
  <c r="I24" i="3"/>
  <c r="I26" i="3"/>
  <c r="I28" i="3"/>
  <c r="J16" i="3"/>
  <c r="J18" i="3"/>
  <c r="J20" i="3"/>
  <c r="J22" i="3"/>
  <c r="J24" i="3"/>
  <c r="J26" i="3"/>
  <c r="J28" i="3"/>
  <c r="B33" i="3"/>
  <c r="B35" i="3"/>
  <c r="B37" i="3"/>
  <c r="B39" i="3"/>
  <c r="B41" i="3"/>
  <c r="B43" i="3"/>
  <c r="B45" i="3"/>
  <c r="B47" i="3"/>
  <c r="B49" i="3"/>
  <c r="B51" i="3"/>
  <c r="K28" i="3"/>
  <c r="D39" i="3"/>
  <c r="D41" i="3"/>
  <c r="D43" i="3"/>
  <c r="D45" i="3"/>
  <c r="D47" i="3"/>
  <c r="D49" i="3"/>
  <c r="D51" i="3"/>
  <c r="E39" i="3"/>
  <c r="E41" i="3"/>
  <c r="E43" i="3"/>
  <c r="E45" i="3"/>
  <c r="E47" i="3"/>
  <c r="E49" i="3"/>
  <c r="E51" i="3"/>
  <c r="B9" i="3"/>
  <c r="B11" i="3"/>
  <c r="B13" i="3"/>
  <c r="B15" i="3"/>
  <c r="B17" i="3"/>
  <c r="B19" i="3"/>
  <c r="B21" i="3"/>
  <c r="B23" i="3"/>
  <c r="B25" i="3"/>
  <c r="B27" i="3"/>
  <c r="F39" i="3"/>
  <c r="F41" i="3"/>
  <c r="F43" i="3"/>
  <c r="F45" i="3"/>
  <c r="F47" i="3"/>
  <c r="F49" i="3"/>
  <c r="F51" i="3"/>
  <c r="G39" i="3"/>
  <c r="G41" i="3"/>
  <c r="G43" i="3"/>
  <c r="G45" i="3"/>
  <c r="G47" i="3"/>
  <c r="G49" i="3"/>
  <c r="G51" i="3"/>
  <c r="BB4" i="2" l="1"/>
  <c r="AQ31" i="2" s="1"/>
  <c r="I3" i="3" s="1"/>
  <c r="J16" i="2"/>
  <c r="S16" i="2" s="1"/>
  <c r="AB16" i="2" s="1"/>
  <c r="AK16" i="2" s="1"/>
  <c r="AT16" i="2" s="1"/>
  <c r="A19" i="2"/>
  <c r="A18" i="2"/>
  <c r="AB5" i="2"/>
  <c r="S5" i="2"/>
  <c r="Y4" i="2" s="1"/>
  <c r="L19" i="2"/>
  <c r="U22" i="2" s="1"/>
  <c r="AD7" i="2" s="1"/>
  <c r="AM10" i="2" s="1"/>
  <c r="AV13" i="2" s="1"/>
  <c r="C13" i="2"/>
  <c r="I18" i="2"/>
  <c r="R21" i="2" s="1"/>
  <c r="AA24" i="2" s="1"/>
  <c r="AJ9" i="2" s="1"/>
  <c r="AS12" i="2" s="1"/>
  <c r="BB15" i="2" s="1"/>
  <c r="AH4" i="2" l="1"/>
  <c r="AQ4" i="2" s="1"/>
  <c r="AZ4" i="2" s="1"/>
  <c r="AN31" i="2" s="1"/>
  <c r="G3" i="3" s="1"/>
  <c r="A22" i="2"/>
  <c r="A21" i="2"/>
  <c r="J19" i="2"/>
  <c r="S19" i="2" s="1"/>
  <c r="AB19" i="2" s="1"/>
  <c r="AK19" i="2" s="1"/>
  <c r="AT19" i="2" s="1"/>
  <c r="L16" i="2"/>
  <c r="U19" i="2" s="1"/>
  <c r="AD22" i="2" s="1"/>
  <c r="AM7" i="2" s="1"/>
  <c r="AV10" i="2" s="1"/>
  <c r="I15" i="2"/>
  <c r="R18" i="2" s="1"/>
  <c r="AA21" i="2" s="1"/>
  <c r="AJ24" i="2" s="1"/>
  <c r="AS9" i="2" s="1"/>
  <c r="BB12" i="2" s="1"/>
  <c r="C10" i="2"/>
  <c r="J18" i="2"/>
  <c r="S18" i="2" s="1"/>
  <c r="AB18" i="2" s="1"/>
  <c r="L13" i="2" l="1"/>
  <c r="U16" i="2" s="1"/>
  <c r="AD19" i="2" s="1"/>
  <c r="AM22" i="2" s="1"/>
  <c r="AV7" i="2" s="1"/>
  <c r="C7" i="2"/>
  <c r="I12" i="2"/>
  <c r="R15" i="2" s="1"/>
  <c r="AA18" i="2" s="1"/>
  <c r="AJ21" i="2" s="1"/>
  <c r="AS24" i="2" s="1"/>
  <c r="BB9" i="2" s="1"/>
  <c r="J21" i="2"/>
  <c r="S21" i="2" s="1"/>
  <c r="AB21" i="2" s="1"/>
  <c r="AK21" i="2" s="1"/>
  <c r="AT21" i="2" s="1"/>
  <c r="J22" i="2"/>
  <c r="S22" i="2" s="1"/>
  <c r="AB22" i="2" s="1"/>
  <c r="AK22" i="2" s="1"/>
  <c r="AT22" i="2" s="1"/>
  <c r="A24" i="2"/>
  <c r="J24" i="2" l="1"/>
  <c r="L10" i="2"/>
  <c r="U13" i="2" s="1"/>
  <c r="AD16" i="2" s="1"/>
  <c r="AM19" i="2" s="1"/>
  <c r="AV22" i="2" s="1"/>
  <c r="I9" i="2"/>
  <c r="R12" i="2" l="1"/>
  <c r="AA15" i="2" s="1"/>
  <c r="AJ18" i="2" s="1"/>
  <c r="AS21" i="2" s="1"/>
  <c r="BB24" i="2" s="1"/>
  <c r="G33" i="3"/>
  <c r="G38" i="3"/>
  <c r="G35" i="3"/>
  <c r="F33" i="3"/>
  <c r="I38" i="3"/>
  <c r="K38" i="3" s="1"/>
  <c r="H36" i="3"/>
  <c r="G37" i="3"/>
  <c r="J37" i="3"/>
  <c r="F35" i="3"/>
  <c r="H33" i="3"/>
  <c r="H32" i="3"/>
  <c r="H37" i="3"/>
  <c r="H34" i="3"/>
  <c r="H35" i="3"/>
  <c r="J32" i="3"/>
  <c r="J34" i="3"/>
  <c r="F37" i="3"/>
  <c r="F38" i="3"/>
  <c r="J36" i="3"/>
  <c r="J38" i="3"/>
  <c r="I33" i="3"/>
  <c r="I34" i="3"/>
  <c r="K34" i="3" s="1"/>
  <c r="J35" i="3"/>
  <c r="F36" i="3"/>
  <c r="H38" i="3"/>
  <c r="F32" i="3"/>
  <c r="I32" i="3"/>
  <c r="J33" i="3"/>
  <c r="G32" i="3"/>
  <c r="I37" i="3"/>
  <c r="K37" i="3" s="1"/>
  <c r="G34" i="3"/>
  <c r="I36" i="3"/>
  <c r="K36" i="3" s="1"/>
  <c r="F34" i="3"/>
  <c r="I35" i="3"/>
  <c r="K35" i="3" s="1"/>
  <c r="G36" i="3"/>
  <c r="S24" i="2"/>
  <c r="K33" i="3" l="1"/>
  <c r="E38" i="3"/>
  <c r="N38" i="3" s="1"/>
  <c r="N37" i="3" s="1"/>
  <c r="N36" i="3" s="1"/>
  <c r="N35" i="3" s="1"/>
  <c r="N34" i="3" s="1"/>
  <c r="N33" i="3" s="1"/>
  <c r="N32" i="3" s="1"/>
  <c r="A69" i="3" s="1"/>
  <c r="D38" i="3"/>
  <c r="D37" i="3"/>
  <c r="E37" i="3"/>
  <c r="J53" i="3"/>
  <c r="AB24" i="2"/>
  <c r="H53" i="3"/>
  <c r="E34" i="3"/>
  <c r="D34" i="3"/>
  <c r="D35" i="3"/>
  <c r="E35" i="3"/>
  <c r="D33" i="3"/>
  <c r="E33" i="3"/>
  <c r="I53" i="3"/>
  <c r="K32" i="3"/>
  <c r="K53" i="3" s="1"/>
  <c r="F53" i="3"/>
  <c r="E32" i="3"/>
  <c r="D32" i="3"/>
  <c r="G53" i="3"/>
  <c r="E36" i="3"/>
  <c r="D36" i="3"/>
  <c r="AK24" i="2" l="1"/>
  <c r="D53" i="3"/>
  <c r="E53" i="3"/>
  <c r="AT24" i="2" l="1"/>
  <c r="H8" i="3" s="1"/>
  <c r="G10" i="3"/>
  <c r="F14" i="3"/>
  <c r="I8" i="3"/>
  <c r="J9" i="3"/>
  <c r="I11" i="3"/>
  <c r="F11" i="3"/>
  <c r="F13" i="3"/>
  <c r="F9" i="3"/>
  <c r="I13" i="3"/>
  <c r="K13" i="3" s="1"/>
  <c r="I9" i="3"/>
  <c r="K9" i="3" s="1"/>
  <c r="G12" i="3"/>
  <c r="H12" i="3"/>
  <c r="G14" i="3"/>
  <c r="J13" i="3"/>
  <c r="G11" i="3"/>
  <c r="H10" i="3"/>
  <c r="H11" i="3"/>
  <c r="J14" i="3"/>
  <c r="H9" i="3"/>
  <c r="J8" i="3"/>
  <c r="H13" i="3"/>
  <c r="I10" i="3"/>
  <c r="G8" i="3"/>
  <c r="I12" i="3"/>
  <c r="J10" i="3"/>
  <c r="J11" i="3"/>
  <c r="F8" i="3"/>
  <c r="H14" i="3"/>
  <c r="I14" i="3"/>
  <c r="K14" i="3" s="1"/>
  <c r="G9" i="3"/>
  <c r="F10" i="3"/>
  <c r="G13" i="3"/>
  <c r="J12" i="3"/>
  <c r="F12" i="3"/>
  <c r="G29" i="3" l="1"/>
  <c r="K10" i="3"/>
  <c r="K12" i="3"/>
  <c r="J29" i="3"/>
  <c r="D12" i="3"/>
  <c r="E12" i="3"/>
  <c r="E9" i="3"/>
  <c r="D9" i="3"/>
  <c r="E13" i="3"/>
  <c r="D13" i="3"/>
  <c r="E11" i="3"/>
  <c r="D11" i="3"/>
  <c r="E10" i="3"/>
  <c r="D10" i="3"/>
  <c r="K11" i="3"/>
  <c r="F29" i="3"/>
  <c r="E8" i="3"/>
  <c r="D8" i="3"/>
  <c r="I29" i="3"/>
  <c r="K8" i="3"/>
  <c r="K29" i="3" s="1"/>
  <c r="D14" i="3"/>
  <c r="E14" i="3"/>
  <c r="N14" i="3" s="1"/>
  <c r="N13" i="3" s="1"/>
  <c r="N12" i="3" s="1"/>
  <c r="N11" i="3" s="1"/>
  <c r="N10" i="3" s="1"/>
  <c r="N9" i="3" s="1"/>
  <c r="N8" i="3" s="1"/>
  <c r="A65" i="3" s="1"/>
  <c r="H29" i="3"/>
  <c r="D29" i="3" l="1"/>
  <c r="E29" i="3"/>
</calcChain>
</file>

<file path=xl/sharedStrings.xml><?xml version="1.0" encoding="utf-8"?>
<sst xmlns="http://schemas.openxmlformats.org/spreadsheetml/2006/main" count="354" uniqueCount="113">
  <si>
    <t>x</t>
  </si>
  <si>
    <t>Versão 1.4 (01-Jan-2013)</t>
  </si>
  <si>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</si>
  <si>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 xml:space="preserve"> CAMPEONATO PAULISTA DE CLUBES DE FUTEBOL DE MESA</t>
  </si>
  <si>
    <t>SUMULA - 6 JOGADORES</t>
  </si>
  <si>
    <t>Instruções para preenchimento da guia SÚMULA:</t>
  </si>
  <si>
    <r>
      <rPr>
        <sz val="10"/>
        <color theme="1"/>
        <rFont val="Noto Sans Symbols"/>
      </rPr>
      <t>u</t>
    </r>
    <r>
      <rPr>
        <sz val="10"/>
        <color theme="1"/>
        <rFont val="Arial"/>
      </rPr>
      <t xml:space="preserve">  Esta planilha é composta por 2 guias: </t>
    </r>
    <r>
      <rPr>
        <b/>
        <sz val="10"/>
        <color theme="1"/>
        <rFont val="Arial"/>
      </rPr>
      <t>súmula</t>
    </r>
    <r>
      <rPr>
        <sz val="10"/>
        <color theme="1"/>
        <rFont val="Arial"/>
      </rPr>
      <t xml:space="preserve"> e </t>
    </r>
    <r>
      <rPr>
        <b/>
        <sz val="10"/>
        <color theme="1"/>
        <rFont val="Arial"/>
      </rPr>
      <t>resumo.</t>
    </r>
  </si>
  <si>
    <r>
      <rPr>
        <sz val="10"/>
        <color theme="1"/>
        <rFont val="Noto Sans Symbols"/>
      </rPr>
      <t>u</t>
    </r>
    <r>
      <rPr>
        <sz val="10"/>
        <color theme="1"/>
        <rFont val="Arial"/>
      </rPr>
      <t xml:space="preserve">  É necessário </t>
    </r>
    <r>
      <rPr>
        <b/>
        <sz val="10"/>
        <color theme="1"/>
        <rFont val="Arial"/>
      </rPr>
      <t>preecher apenas a guia súmula</t>
    </r>
    <r>
      <rPr>
        <sz val="10"/>
        <color theme="1"/>
        <rFont val="Arial"/>
      </rPr>
      <t>. A guia resumo será preenchida automaticamente.</t>
    </r>
  </si>
  <si>
    <r>
      <rPr>
        <sz val="10"/>
        <color theme="1"/>
        <rFont val="Noto Sans Symbols"/>
      </rPr>
      <t>u</t>
    </r>
    <r>
      <rPr>
        <sz val="10"/>
        <color theme="1"/>
        <rFont val="Arial"/>
      </rPr>
      <t xml:space="preserve">  Todos os cálculos serão realizados automaticamente.</t>
    </r>
  </si>
  <si>
    <r>
      <rPr>
        <sz val="10"/>
        <color theme="1"/>
        <rFont val="Noto Sans Symbols"/>
      </rPr>
      <t>u</t>
    </r>
    <r>
      <rPr>
        <sz val="10"/>
        <color theme="1"/>
        <rFont val="Arial"/>
      </rPr>
      <t xml:space="preserve">  Apenas os campos em cinza estão disponíveis para preenchimento.</t>
    </r>
  </si>
  <si>
    <r>
      <rPr>
        <b/>
        <sz val="10"/>
        <color rgb="FF000000"/>
        <rFont val="Arial"/>
      </rPr>
      <t>1.</t>
    </r>
    <r>
      <rPr>
        <sz val="10"/>
        <color rgb="FF000000"/>
        <rFont val="Arial"/>
      </rPr>
      <t xml:space="preserve">  Preencha a </t>
    </r>
    <r>
      <rPr>
        <b/>
        <sz val="10"/>
        <color rgb="FF000000"/>
        <rFont val="Arial"/>
      </rPr>
      <t>lista de jogadores</t>
    </r>
    <r>
      <rPr>
        <sz val="10"/>
        <color rgb="FF000000"/>
        <rFont val="Arial"/>
      </rPr>
      <t xml:space="preserve"> com o </t>
    </r>
    <r>
      <rPr>
        <b/>
        <sz val="10"/>
        <color rgb="FF000000"/>
        <rFont val="Arial"/>
      </rPr>
      <t>nome popular</t>
    </r>
    <r>
      <rPr>
        <sz val="10"/>
        <color rgb="FF000000"/>
        <rFont val="Arial"/>
      </rPr>
      <t xml:space="preserve"> cadastrado no ranking, e </t>
    </r>
    <r>
      <rPr>
        <b/>
        <sz val="10"/>
        <color rgb="FF000000"/>
        <rFont val="Arial"/>
      </rPr>
      <t>número da FPFM</t>
    </r>
    <r>
      <rPr>
        <sz val="10"/>
        <color rgb="FF000000"/>
        <rFont val="Arial"/>
      </rPr>
      <t>, das equipes I e II.</t>
    </r>
  </si>
  <si>
    <t xml:space="preserve">     A súmula será preenchida automaticamente com os jogadores titulares.</t>
  </si>
  <si>
    <r>
      <rPr>
        <b/>
        <sz val="10"/>
        <color rgb="FF000000"/>
        <rFont val="Arial"/>
      </rPr>
      <t>2.</t>
    </r>
    <r>
      <rPr>
        <sz val="10"/>
        <color rgb="FF000000"/>
        <rFont val="Arial"/>
      </rPr>
      <t xml:space="preserve">  Se um jogador </t>
    </r>
    <r>
      <rPr>
        <b/>
        <sz val="10"/>
        <color rgb="FF000000"/>
        <rFont val="Arial"/>
      </rPr>
      <t>reserva</t>
    </r>
    <r>
      <rPr>
        <sz val="10"/>
        <color rgb="FF000000"/>
        <rFont val="Arial"/>
      </rPr>
      <t xml:space="preserve"> entrar no jogo, </t>
    </r>
    <r>
      <rPr>
        <b/>
        <sz val="10"/>
        <color rgb="FF000000"/>
        <rFont val="Arial"/>
      </rPr>
      <t>altere os nomes diretamente na tabela de jogos</t>
    </r>
    <r>
      <rPr>
        <sz val="10"/>
        <color rgb="FF000000"/>
        <rFont val="Arial"/>
      </rPr>
      <t>, exatamente como foram cadastrados na lista de jogadores.</t>
    </r>
  </si>
  <si>
    <r>
      <rPr>
        <b/>
        <sz val="10"/>
        <color rgb="FF000000"/>
        <rFont val="Arial"/>
      </rPr>
      <t>3.</t>
    </r>
    <r>
      <rPr>
        <sz val="10"/>
        <color rgb="FF000000"/>
        <rFont val="Arial"/>
      </rPr>
      <t xml:space="preserve">  Preencha os </t>
    </r>
    <r>
      <rPr>
        <b/>
        <sz val="10"/>
        <color rgb="FF000000"/>
        <rFont val="Arial"/>
      </rPr>
      <t>resultados dos jogos</t>
    </r>
    <r>
      <rPr>
        <sz val="10"/>
        <color rgb="FF000000"/>
        <rFont val="Arial"/>
      </rPr>
      <t>.</t>
    </r>
  </si>
  <si>
    <r>
      <rPr>
        <b/>
        <sz val="10"/>
        <color rgb="FF000000"/>
        <rFont val="Arial"/>
      </rPr>
      <t>4.</t>
    </r>
    <r>
      <rPr>
        <sz val="10"/>
        <color rgb="FF000000"/>
        <rFont val="Arial"/>
      </rPr>
      <t xml:space="preserve">  Preencha os </t>
    </r>
    <r>
      <rPr>
        <b/>
        <sz val="10"/>
        <color rgb="FF000000"/>
        <rFont val="Arial"/>
      </rPr>
      <t>campos restantes</t>
    </r>
    <r>
      <rPr>
        <sz val="10"/>
        <color rgb="FF000000"/>
        <rFont val="Arial"/>
      </rPr>
      <t xml:space="preserve"> (Data, categoria, ano, nome equipe I, nome equipe II).</t>
    </r>
  </si>
  <si>
    <r>
      <rPr>
        <b/>
        <sz val="10"/>
        <color rgb="FF000000"/>
        <rFont val="Arial"/>
      </rPr>
      <t>5.</t>
    </r>
    <r>
      <rPr>
        <sz val="10"/>
        <color rgb="FF000000"/>
        <rFont val="Arial"/>
      </rPr>
      <t xml:space="preserve">  Pronto. Envie este arquivo preenchido junto com a súmula original para </t>
    </r>
    <r>
      <rPr>
        <u/>
        <sz val="10"/>
        <color rgb="FF0000FF"/>
        <rFont val="Arial"/>
      </rPr>
      <t>diretortecnico@futmesa.com.br</t>
    </r>
    <r>
      <rPr>
        <sz val="10"/>
        <color rgb="FF000000"/>
        <rFont val="Arial"/>
      </rPr>
      <t xml:space="preserve"> com cópia para </t>
    </r>
    <r>
      <rPr>
        <u/>
        <sz val="10"/>
        <color rgb="FF0000FF"/>
        <rFont val="Arial"/>
      </rPr>
      <t>futmesa@futmesa.com.br</t>
    </r>
  </si>
  <si>
    <r>
      <rPr>
        <sz val="10"/>
        <color theme="1"/>
        <rFont val="Noto Sans Symbols"/>
      </rPr>
      <t>u</t>
    </r>
    <r>
      <rPr>
        <sz val="10"/>
        <color theme="1"/>
        <rFont val="Arial"/>
      </rPr>
      <t xml:space="preserve">  Em caso de dúvidas, entre em contato com </t>
    </r>
    <r>
      <rPr>
        <u/>
        <sz val="10"/>
        <color rgb="FF0000FF"/>
        <rFont val="Arial"/>
      </rPr>
      <t>diretortecnico@futmesa.com.br</t>
    </r>
  </si>
  <si>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</si>
  <si>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A1</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</si>
  <si>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</si>
  <si>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</si>
  <si>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</si>
  <si>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</si>
  <si>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</si>
  <si>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</si>
  <si>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</si>
  <si>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</si>
  <si>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</si>
  <si>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</si>
  <si>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</si>
  <si>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</si>
  <si>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</si>
  <si>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</si>
  <si>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</si>
  <si>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</si>
  <si>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</si>
  <si>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</si>
  <si>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</si>
  <si>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</si>
  <si>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Rogério</t>
  </si>
  <si>
    <t>Victor Fiore</t>
  </si>
  <si>
    <t>Marcos Borges</t>
  </si>
  <si>
    <t>EQUIPE I</t>
  </si>
  <si>
    <t>BOTONISTAS</t>
  </si>
  <si>
    <t>EQUIPE II</t>
  </si>
  <si>
    <t>Nº FPFM:</t>
  </si>
  <si>
    <t>Arthurzinho</t>
  </si>
  <si>
    <t>Nº FPFM</t>
  </si>
  <si>
    <t>SÚMULA</t>
  </si>
  <si>
    <t>PC Dainese</t>
  </si>
  <si>
    <t>Ivan Leite</t>
  </si>
  <si>
    <t>DATA</t>
  </si>
  <si>
    <t>Tibas</t>
  </si>
  <si>
    <t>Quartim</t>
  </si>
  <si>
    <t>Rafa Santos</t>
  </si>
  <si>
    <t>Ardilhes</t>
  </si>
  <si>
    <t>Edu Santos</t>
  </si>
  <si>
    <t>RESULTADO FINAL</t>
  </si>
  <si>
    <t>Giorgio</t>
  </si>
  <si>
    <t>Dalmácia Futmesa</t>
  </si>
  <si>
    <t>X</t>
  </si>
  <si>
    <t>Círculo Militar SP</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</si>
  <si>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</si>
  <si>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</si>
  <si>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</si>
  <si>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</si>
  <si>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</si>
  <si>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</si>
  <si>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</si>
  <si>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</si>
  <si>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</si>
  <si>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</si>
  <si>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</si>
  <si>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</si>
  <si>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</si>
  <si>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</si>
  <si>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</si>
  <si>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</si>
  <si>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</si>
  <si>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</si>
  <si>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</si>
  <si>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</si>
  <si>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</si>
  <si>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</si>
  <si>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</si>
  <si>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</si>
  <si>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</si>
  <si>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</si>
  <si>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</si>
  <si>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</si>
  <si>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</si>
  <si>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</si>
  <si>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</si>
  <si>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</si>
  <si>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</si>
  <si>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</si>
  <si>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</si>
  <si>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</si>
  <si>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</si>
  <si>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</si>
  <si>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</si>
  <si>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</si>
  <si>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</si>
  <si>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</si>
  <si>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</si>
  <si>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</si>
  <si>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</si>
  <si>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</si>
  <si>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</si>
  <si>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Davi Andrade</t>
  </si>
  <si>
    <t>Murillo Pessoa</t>
  </si>
  <si>
    <t>Roger</t>
  </si>
  <si>
    <t>São Paulo 30-07-2023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</si>
</sst>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1">
    <font>
      <sz val="11"/>
      <color theme="1"/>
      <name val="Calibri"/>
      <scheme val="minor"/>
    </font>
    <font>
      <sz val="10"/>
      <color theme="1"/>
      <name val="Arial"/>
    </font>
    <font>
      <sz val="10"/>
      <color theme="0"/>
      <name val="Arial"/>
    </font>
    <font>
      <i/>
      <sz val="8"/>
      <color theme="1"/>
      <name val="Arial"/>
    </font>
    <font>
      <sz val="11"/>
      <color theme="1"/>
      <name val="Arial"/>
    </font>
    <font>
      <b/>
      <sz val="26"/>
      <color theme="1"/>
      <name val="Arial"/>
    </font>
    <font>
      <b/>
      <sz val="10"/>
      <color theme="1"/>
      <name val="Arial"/>
    </font>
    <font>
      <b/>
      <sz val="14"/>
      <color theme="1"/>
      <name val="Arial"/>
    </font>
    <font>
      <sz val="11"/>
      <name val="Calibri"/>
    </font>
    <font>
      <b/>
      <i/>
      <u/>
      <sz val="10"/>
      <color theme="1"/>
      <name val="Arial"/>
    </font>
    <font>
      <sz val="10"/>
      <color theme="1"/>
      <name val="Calibri"/>
    </font>
    <font>
      <sz val="10"/>
      <color theme="1"/>
      <name val="Noto Sans Symbols"/>
    </font>
    <font>
      <sz val="18"/>
      <color rgb="FF0000FF"/>
      <name val="Arial"/>
    </font>
    <font>
      <sz val="8"/>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b/>
      <sz val="10"/>
      <color rgb="FF000000"/>
      <name val="Arial"/>
    </font>
    <font>
      <sz val="10"/>
      <color rgb="FF000000"/>
      <name val="Arial"/>
    </font>
    <font>
      <u/>
      <sz val="10"/>
      <color rgb="FF0000FF"/>
      <name val="Arial"/>
    </font>
    <font>
      <sz val="20"/>
      <color rgb="FFFF0000"/>
      <name val="Arial"/>
    </font>
  </fonts>
  <fills count="7">
    <fill>
      <patternFill patternType="none"/>
    </fill>
    <fill>
      <patternFill patternType="gray125"/>
    </fill>
    <fill>
      <patternFill patternType="solid">
        <fgColor rgb="FFEAEAEA"/>
        <bgColor rgb="FFEAEAEA"/>
      </patternFill>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CCECFF"/>
        <bgColor rgb="FFCCECF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9">
    <xf numFmtId="0" fontId="0" fillId="0" borderId="0" xfId="0" applyFont="1" applyAlignment="1"/>
    <xf numFmtId="0" fontId="1" fillId="0" borderId="0" xfId="0" applyFont="1"/>
    <xf numFmtId="0" fontId="2" fillId="0" borderId="0" xfId="0" applyFont="1"/>
    <xf numFmtId="0" fontId="1" fillId="0" borderId="1" xfId="0" applyFont="1" applyBorder="1"/>
    <xf numFmtId="0" fontId="1" fillId="0" borderId="2" xfId="0" applyFont="1" applyBorder="1"/>
    <xf numFmtId="0" fontId="3" fillId="0" borderId="3" xfId="0" applyFont="1" applyBorder="1" applyAlignment="1">
      <alignment horizontal="right"/>
    </xf>
    <xf numFmtId="0" fontId="4" fillId="0" borderId="0" xfId="0" applyFont="1"/>
    <xf numFmtId="0" fontId="4" fillId="0" borderId="4" xfId="0" applyFont="1" applyBorder="1"/>
    <xf numFmtId="0" fontId="5" fillId="0" borderId="0" xfId="0" applyFont="1" applyAlignment="1">
      <alignment horizontal="left"/>
    </xf>
    <xf numFmtId="0" fontId="4" fillId="0" borderId="5" xfId="0" applyFont="1" applyBorder="1"/>
    <xf numFmtId="0" fontId="6" fillId="0" borderId="0" xfId="0" applyFont="1" applyAlignment="1">
      <alignment horizontal="left"/>
    </xf>
    <xf numFmtId="0" fontId="1" fillId="0" borderId="4" xfId="0" applyFont="1" applyBorder="1"/>
    <xf numFmtId="0" fontId="1" fillId="0" borderId="5" xfId="0" applyFont="1" applyBorder="1"/>
    <xf numFmtId="0" fontId="9" fillId="0" borderId="0" xfId="0" applyFont="1"/>
    <xf numFmtId="0" fontId="10" fillId="0" borderId="0" xfId="0" applyFont="1"/>
    <xf numFmtId="0" fontId="10" fillId="0" borderId="4" xfId="0" applyFont="1" applyBorder="1"/>
    <xf numFmtId="0" fontId="11" fillId="0" borderId="0" xfId="0" applyFont="1" applyAlignment="1">
      <alignment horizontal="left"/>
    </xf>
    <xf numFmtId="0" fontId="10" fillId="0" borderId="5" xfId="0" applyFont="1" applyBorder="1"/>
    <xf numFmtId="0" fontId="1" fillId="0" borderId="0" xfId="0" applyFont="1" applyAlignment="1">
      <alignment horizontal="left"/>
    </xf>
    <xf numFmtId="0" fontId="1" fillId="0" borderId="9" xfId="0" applyFont="1" applyBorder="1"/>
    <xf numFmtId="0" fontId="1" fillId="0" borderId="10" xfId="0" applyFont="1" applyBorder="1"/>
    <xf numFmtId="0" fontId="3" fillId="0" borderId="11" xfId="0" applyFont="1" applyBorder="1" applyAlignment="1">
      <alignment horizontal="righ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3" fillId="0" borderId="0" xfId="0" applyFont="1" applyAlignment="1">
      <alignment horizontal="center"/>
    </xf>
    <xf numFmtId="0" fontId="13"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6" fillId="4" borderId="15" xfId="0" applyFont="1" applyFill="1" applyBorder="1" applyAlignment="1">
      <alignment horizontal="center" vertical="center"/>
    </xf>
    <xf numFmtId="0" fontId="16" fillId="5" borderId="15" xfId="0" applyFont="1" applyFill="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6" fillId="0" borderId="15" xfId="0" applyFont="1" applyBorder="1" applyAlignment="1">
      <alignment horizontal="center" vertical="center"/>
    </xf>
    <xf numFmtId="0" fontId="13" fillId="0" borderId="4" xfId="0" applyFont="1" applyBorder="1" applyAlignment="1">
      <alignment horizontal="right"/>
    </xf>
    <xf numFmtId="0" fontId="13" fillId="0" borderId="0" xfId="0" applyFont="1" applyAlignment="1">
      <alignment horizontal="left"/>
    </xf>
    <xf numFmtId="0" fontId="13" fillId="0" borderId="2" xfId="0" applyFont="1" applyBorder="1" applyAlignment="1">
      <alignment horizontal="center"/>
    </xf>
    <xf numFmtId="0" fontId="13" fillId="0" borderId="2" xfId="0" applyFont="1" applyBorder="1" applyAlignment="1">
      <alignment horizontal="right"/>
    </xf>
    <xf numFmtId="0" fontId="13" fillId="0" borderId="3" xfId="0" applyFont="1" applyBorder="1" applyAlignment="1">
      <alignment horizontal="left"/>
    </xf>
    <xf numFmtId="0" fontId="13" fillId="0" borderId="4" xfId="0" applyFont="1" applyBorder="1" applyAlignment="1">
      <alignment horizontal="center"/>
    </xf>
    <xf numFmtId="0" fontId="17" fillId="3" borderId="16" xfId="0" applyFont="1" applyFill="1" applyBorder="1" applyAlignment="1">
      <alignment horizontal="center" vertical="center"/>
    </xf>
    <xf numFmtId="0" fontId="1" fillId="0" borderId="0" xfId="0" applyFont="1" applyAlignment="1">
      <alignment horizontal="center" vertical="center"/>
    </xf>
    <xf numFmtId="0" fontId="13" fillId="0" borderId="5" xfId="0" applyFont="1" applyBorder="1" applyAlignment="1">
      <alignment horizontal="center"/>
    </xf>
    <xf numFmtId="0" fontId="18" fillId="3" borderId="17" xfId="0" applyFont="1" applyFill="1" applyBorder="1" applyAlignment="1">
      <alignment horizontal="left" vertical="top"/>
    </xf>
    <xf numFmtId="0" fontId="13" fillId="0" borderId="9" xfId="0" applyFont="1" applyBorder="1" applyAlignment="1">
      <alignment horizontal="center"/>
    </xf>
    <xf numFmtId="0" fontId="13" fillId="0" borderId="9" xfId="0" applyFont="1" applyBorder="1" applyAlignment="1">
      <alignment horizontal="center"/>
    </xf>
    <xf numFmtId="0" fontId="18" fillId="3" borderId="18" xfId="0" applyFont="1" applyFill="1" applyBorder="1" applyAlignment="1">
      <alignment horizontal="right" vertical="top"/>
    </xf>
    <xf numFmtId="0" fontId="18" fillId="3" borderId="17" xfId="0" applyFont="1" applyFill="1" applyBorder="1" applyAlignment="1">
      <alignment horizontal="left" vertical="top"/>
    </xf>
    <xf numFmtId="0" fontId="13" fillId="0" borderId="15" xfId="0" applyFont="1" applyBorder="1" applyAlignment="1">
      <alignment horizontal="center" vertical="center"/>
    </xf>
    <xf numFmtId="0" fontId="18" fillId="3" borderId="18" xfId="0" applyFont="1" applyFill="1" applyBorder="1" applyAlignment="1">
      <alignment horizontal="right" vertical="top"/>
    </xf>
    <xf numFmtId="0" fontId="14" fillId="0" borderId="19"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 vertical="center"/>
    </xf>
    <xf numFmtId="3" fontId="14" fillId="0" borderId="0" xfId="0" applyNumberFormat="1" applyFont="1" applyAlignment="1">
      <alignment horizontal="right" vertical="center"/>
    </xf>
    <xf numFmtId="0" fontId="6" fillId="0" borderId="0" xfId="0" applyFont="1" applyAlignment="1">
      <alignment horizontal="left" vertical="top"/>
    </xf>
    <xf numFmtId="3" fontId="1" fillId="0" borderId="0" xfId="0" applyNumberFormat="1" applyFont="1"/>
    <xf numFmtId="0" fontId="23" fillId="0" borderId="0" xfId="0" applyFont="1" applyAlignment="1">
      <alignment vertical="center"/>
    </xf>
    <xf numFmtId="0" fontId="1" fillId="0" borderId="0" xfId="0" applyFont="1" applyAlignment="1">
      <alignment vertical="center"/>
    </xf>
    <xf numFmtId="0" fontId="17" fillId="0" borderId="25"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horizontal="right" vertical="center"/>
    </xf>
    <xf numFmtId="0" fontId="6" fillId="0" borderId="26" xfId="0" applyFont="1" applyBorder="1" applyAlignment="1">
      <alignment horizontal="center" vertical="center"/>
    </xf>
    <xf numFmtId="0" fontId="17" fillId="0" borderId="26" xfId="0" applyFont="1" applyBorder="1" applyAlignment="1">
      <alignment horizontal="left" vertical="center"/>
    </xf>
    <xf numFmtId="0" fontId="17" fillId="0" borderId="26" xfId="0" applyFont="1" applyBorder="1" applyAlignment="1">
      <alignment horizontal="center" vertical="center"/>
    </xf>
    <xf numFmtId="0" fontId="17" fillId="0" borderId="27" xfId="0" applyFont="1" applyBorder="1" applyAlignment="1">
      <alignment horizontal="right" vertical="center"/>
    </xf>
    <xf numFmtId="0" fontId="1" fillId="0" borderId="0" xfId="0" quotePrefix="1" applyFont="1" applyAlignment="1">
      <alignment horizontal="right" vertical="center"/>
    </xf>
    <xf numFmtId="0" fontId="17" fillId="0" borderId="15" xfId="0" applyFont="1" applyBorder="1" applyAlignment="1">
      <alignment horizontal="center" vertical="center"/>
    </xf>
    <xf numFmtId="0" fontId="6" fillId="2" borderId="15" xfId="0" applyFont="1" applyFill="1" applyBorder="1" applyAlignment="1">
      <alignment horizontal="center" vertical="center"/>
    </xf>
    <xf numFmtId="3" fontId="6" fillId="2" borderId="15" xfId="0" applyNumberFormat="1" applyFont="1" applyFill="1" applyBorder="1" applyAlignment="1">
      <alignment horizontal="center" vertical="center"/>
    </xf>
    <xf numFmtId="0" fontId="1" fillId="0" borderId="15" xfId="0" applyFont="1" applyBorder="1" applyAlignment="1">
      <alignment horizontal="center" vertical="center"/>
    </xf>
    <xf numFmtId="3" fontId="1" fillId="0" borderId="15" xfId="0" applyNumberFormat="1" applyFont="1" applyBorder="1" applyAlignment="1">
      <alignment horizontal="right" vertical="center"/>
    </xf>
    <xf numFmtId="0" fontId="1" fillId="0" borderId="15" xfId="0" applyFont="1" applyBorder="1" applyAlignment="1">
      <alignment horizontal="left" vertical="center"/>
    </xf>
    <xf numFmtId="0" fontId="6" fillId="6" borderId="28" xfId="0" applyFont="1" applyFill="1" applyBorder="1" applyAlignment="1">
      <alignment horizontal="left" vertical="center"/>
    </xf>
    <xf numFmtId="3"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0" fontId="6" fillId="6" borderId="15" xfId="0" applyFont="1" applyFill="1" applyBorder="1" applyAlignment="1">
      <alignment horizontal="center" vertical="center"/>
    </xf>
    <xf numFmtId="0" fontId="17" fillId="6" borderId="15" xfId="0" applyFont="1" applyFill="1" applyBorder="1" applyAlignment="1">
      <alignment horizontal="center" vertical="center"/>
    </xf>
    <xf numFmtId="3" fontId="1" fillId="0" borderId="0" xfId="0" applyNumberFormat="1" applyFont="1" applyAlignment="1">
      <alignment horizontal="center"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7" xfId="0" applyFont="1" applyBorder="1" applyAlignment="1">
      <alignment horizontal="center" vertical="center"/>
    </xf>
    <xf numFmtId="3" fontId="1" fillId="0" borderId="0" xfId="0" applyNumberFormat="1" applyFont="1" applyAlignment="1">
      <alignment vertical="center"/>
    </xf>
    <xf numFmtId="3" fontId="15" fillId="0" borderId="0" xfId="0" quotePrefix="1" applyNumberFormat="1" applyFont="1" applyAlignment="1">
      <alignment horizontal="left" vertical="center"/>
    </xf>
    <xf numFmtId="3" fontId="15" fillId="0" borderId="0" xfId="0" applyNumberFormat="1" applyFont="1" applyAlignment="1">
      <alignment horizontal="left" vertical="center"/>
    </xf>
    <xf numFmtId="3" fontId="14" fillId="0" borderId="0" xfId="0" quotePrefix="1" applyNumberFormat="1" applyFont="1" applyAlignment="1">
      <alignment horizontal="left" vertical="center"/>
    </xf>
    <xf numFmtId="0" fontId="24" fillId="0" borderId="0" xfId="0" applyFont="1"/>
    <xf numFmtId="0" fontId="7" fillId="2" borderId="6" xfId="0" applyFont="1" applyFill="1" applyBorder="1" applyAlignment="1">
      <alignment horizontal="center"/>
    </xf>
    <xf numFmtId="0" fontId="8" fillId="0" borderId="7" xfId="0" applyFont="1" applyBorder="1"/>
    <xf numFmtId="0" fontId="8" fillId="0" borderId="8" xfId="0" applyFont="1" applyBorder="1"/>
    <xf numFmtId="0" fontId="14" fillId="3" borderId="20" xfId="0" applyFont="1" applyFill="1" applyBorder="1" applyAlignment="1">
      <alignment horizontal="left" vertical="center"/>
    </xf>
    <xf numFmtId="0" fontId="8" fillId="0" borderId="21" xfId="0" applyFont="1" applyBorder="1"/>
    <xf numFmtId="0" fontId="8" fillId="0" borderId="22" xfId="0" applyFont="1" applyBorder="1"/>
    <xf numFmtId="3" fontId="14" fillId="3" borderId="23" xfId="0" applyNumberFormat="1" applyFont="1" applyFill="1" applyBorder="1" applyAlignment="1">
      <alignment horizontal="right" vertical="center"/>
    </xf>
    <xf numFmtId="0" fontId="8" fillId="0" borderId="24" xfId="0" applyFont="1" applyBorder="1"/>
    <xf numFmtId="0" fontId="13" fillId="3" borderId="12" xfId="0" applyFont="1" applyFill="1" applyBorder="1" applyAlignment="1">
      <alignment horizontal="center" vertical="center"/>
    </xf>
    <xf numFmtId="0" fontId="8" fillId="0" borderId="13" xfId="0" applyFont="1" applyBorder="1"/>
    <xf numFmtId="0" fontId="8" fillId="0" borderId="14" xfId="0" applyFont="1" applyBorder="1"/>
    <xf numFmtId="0" fontId="6" fillId="0" borderId="0" xfId="0" applyFont="1" applyAlignment="1">
      <alignment horizontal="center" vertical="top"/>
    </xf>
    <xf numFmtId="0" fontId="0" fillId="0" borderId="0" xfId="0" applyFont="1" applyAlignment="1"/>
    <xf numFmtId="164" fontId="19" fillId="3" borderId="6" xfId="0" applyNumberFormat="1" applyFont="1" applyFill="1" applyBorder="1" applyAlignment="1">
      <alignment horizontal="left" vertical="center"/>
    </xf>
    <xf numFmtId="0" fontId="13" fillId="0" borderId="0" xfId="0" applyFont="1" applyAlignment="1">
      <alignment horizontal="center" vertical="top"/>
    </xf>
    <xf numFmtId="0" fontId="20" fillId="3" borderId="1" xfId="0" applyFont="1" applyFill="1" applyBorder="1" applyAlignment="1">
      <alignment horizontal="center" vertical="center"/>
    </xf>
    <xf numFmtId="0" fontId="8" fillId="0" borderId="2" xfId="0" applyFont="1" applyBorder="1"/>
    <xf numFmtId="0" fontId="8" fillId="0" borderId="3" xfId="0" applyFont="1" applyBorder="1"/>
    <xf numFmtId="0" fontId="8" fillId="0" borderId="10" xfId="0" applyFont="1" applyBorder="1"/>
    <xf numFmtId="0" fontId="8" fillId="0" borderId="9" xfId="0" applyFont="1" applyBorder="1"/>
    <xf numFmtId="0" fontId="8" fillId="0" borderId="11" xfId="0" applyFont="1" applyBorder="1"/>
    <xf numFmtId="0" fontId="21" fillId="0" borderId="1" xfId="0" applyFont="1" applyBorder="1" applyAlignment="1">
      <alignment horizontal="center" vertical="center"/>
    </xf>
    <xf numFmtId="0" fontId="22" fillId="0" borderId="0" xfId="0" applyFont="1" applyAlignment="1">
      <alignment horizontal="center" vertical="center"/>
    </xf>
    <xf numFmtId="0" fontId="17" fillId="0" borderId="1" xfId="0" applyFont="1" applyBorder="1" applyAlignment="1">
      <alignment horizontal="center" vertical="center"/>
    </xf>
    <xf numFmtId="0" fontId="1" fillId="0" borderId="2" xfId="0"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vertical="center"/>
    </xf>
    <xf numFmtId="0" fontId="5" fillId="0" borderId="0" xfId="0" applyFont="1" applyAlignment="1">
      <alignment horizontal="center"/>
    </xf>
    <xf numFmtId="0" fontId="12" fillId="3" borderId="12" xfId="0" applyFont="1" applyFill="1" applyBorder="1" applyAlignment="1">
      <alignment horizontal="center" vertical="center"/>
    </xf>
    <xf numFmtId="0" fontId="6" fillId="0" borderId="0" xfId="0" applyFont="1" applyAlignment="1">
      <alignment horizontal="center"/>
    </xf>
    <xf numFmtId="164" fontId="17" fillId="0" borderId="25" xfId="0" applyNumberFormat="1" applyFont="1" applyBorder="1" applyAlignment="1">
      <alignment horizontal="center" vertical="center"/>
    </xf>
    <xf numFmtId="0" fontId="8" fillId="0" borderId="26" xfId="0" applyFont="1" applyBorder="1"/>
    <xf numFmtId="0" fontId="8" fillId="0" borderId="27" xfId="0" applyFont="1" applyBorder="1"/>
    <xf numFmtId="0" fontId="1" fillId="5" borderId="25" xfId="0" quotePrefix="1" applyFont="1" applyFill="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2</xdr:col>
      <xdr:colOff>304800</xdr:colOff>
      <xdr:row>13</xdr:row>
      <xdr:rowOff>76200</xdr:rowOff>
    </xdr:from>
    <xdr:ext cx="3295650" cy="476250"/>
    <xdr:grpSp>
      <xdr:nvGrpSpPr>
        <xdr:cNvPr id="2" name="Shape 2"/>
        <xdr:cNvGrpSpPr/>
      </xdr:nvGrpSpPr>
      <xdr:grpSpPr>
        <a:xfrm>
          <a:off x="3698175" y="3541875"/>
          <a:ext cx="3295650" cy="476250"/>
          <a:chOff x="3698175" y="3541875"/>
          <a:chExt cx="3295650" cy="476250"/>
        </a:xfrm>
      </xdr:grpSpPr>
      <xdr:grpSp>
        <xdr:nvGrpSpPr>
          <xdr:cNvPr id="3" name="Shape 3"/>
          <xdr:cNvGrpSpPr/>
        </xdr:nvGrpSpPr>
        <xdr:grpSpPr>
          <a:xfrm>
            <a:off x="3698175" y="3541875"/>
            <a:ext cx="3295650" cy="476250"/>
            <a:chOff x="914400" y="1657350"/>
            <a:chExt cx="3200400" cy="476250"/>
          </a:xfrm>
        </xdr:grpSpPr>
        <xdr:sp macro="" textlink="">
          <xdr:nvSpPr>
            <xdr:cNvPr id="4" name="Shape 4"/>
            <xdr:cNvSpPr/>
          </xdr:nvSpPr>
          <xdr:spPr>
            <a:xfrm>
              <a:off x="914400" y="1657350"/>
              <a:ext cx="3200400"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xdr:cNvPicPr preferRelativeResize="0"/>
          </xdr:nvPicPr>
          <xdr:blipFill rotWithShape="1">
            <a:blip xmlns:r="http://schemas.openxmlformats.org/officeDocument/2006/relationships" r:embed="rId1">
              <a:alphaModFix/>
            </a:blip>
            <a:srcRect/>
            <a:stretch/>
          </xdr:blipFill>
          <xdr:spPr>
            <a:xfrm>
              <a:off x="914400" y="1657350"/>
              <a:ext cx="3200400" cy="476250"/>
            </a:xfrm>
            <a:prstGeom prst="rect">
              <a:avLst/>
            </a:prstGeom>
            <a:noFill/>
            <a:ln>
              <a:noFill/>
            </a:ln>
          </xdr:spPr>
        </xdr:pic>
        <xdr:sp macro="" textlink="">
          <xdr:nvSpPr>
            <xdr:cNvPr id="6" name="Shape 6"/>
            <xdr:cNvSpPr/>
          </xdr:nvSpPr>
          <xdr:spPr>
            <a:xfrm>
              <a:off x="2274108" y="1924050"/>
              <a:ext cx="1257961" cy="200025"/>
            </a:xfrm>
            <a:prstGeom prst="roundRect">
              <a:avLst>
                <a:gd name="adj" fmla="val 16667"/>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4</xdr:col>
      <xdr:colOff>466725</xdr:colOff>
      <xdr:row>32</xdr:row>
      <xdr:rowOff>0</xdr:rowOff>
    </xdr:from>
    <xdr:ext cx="304800" cy="333375"/>
    <xdr:grpSp>
      <xdr:nvGrpSpPr>
        <xdr:cNvPr id="7" name="Shape 2"/>
        <xdr:cNvGrpSpPr/>
      </xdr:nvGrpSpPr>
      <xdr:grpSpPr>
        <a:xfrm>
          <a:off x="5184075" y="3632363"/>
          <a:ext cx="323850" cy="295275"/>
          <a:chOff x="5184075" y="3632363"/>
          <a:chExt cx="323850" cy="295275"/>
        </a:xfrm>
      </xdr:grpSpPr>
      <xdr:cxnSp macro="">
        <xdr:nvCxnSpPr>
          <xdr:cNvPr id="8" name="Shape 7"/>
          <xdr:cNvCxnSpPr/>
        </xdr:nvCxnSpPr>
        <xdr:spPr>
          <a:xfrm rot="5400000">
            <a:off x="5184075" y="3632363"/>
            <a:ext cx="323850" cy="295275"/>
          </a:xfrm>
          <a:prstGeom prst="straightConnector1">
            <a:avLst/>
          </a:prstGeom>
          <a:noFill/>
          <a:ln w="9525" cap="flat" cmpd="sng">
            <a:solidFill>
              <a:srgbClr val="FF0000"/>
            </a:solidFill>
            <a:prstDash val="solid"/>
            <a:round/>
            <a:headEnd type="none" w="sm" len="sm"/>
            <a:tailEnd type="triangle" w="med" len="med"/>
          </a:ln>
        </xdr:spPr>
      </xdr:cxnSp>
    </xdr:grpSp>
    <xdr:clientData fLocksWithSheet="0"/>
  </xdr:oneCellAnchor>
  <xdr:oneCellAnchor>
    <xdr:from>
      <xdr:col>2</xdr:col>
      <xdr:colOff>285750</xdr:colOff>
      <xdr:row>21</xdr:row>
      <xdr:rowOff>19050</xdr:rowOff>
    </xdr:from>
    <xdr:ext cx="4781550" cy="952500"/>
    <xdr:pic>
      <xdr:nvPicPr>
        <xdr:cNvPr id="9"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28575</xdr:colOff>
      <xdr:row>2</xdr:row>
      <xdr:rowOff>38100</xdr:rowOff>
    </xdr:from>
    <xdr:ext cx="619125" cy="323850"/>
    <xdr:pic>
      <xdr:nvPicPr>
        <xdr:cNvPr id="10" name="image3.jpg" descr="FPFM - LOGO.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285750</xdr:colOff>
      <xdr:row>29</xdr:row>
      <xdr:rowOff>57150</xdr:rowOff>
    </xdr:from>
    <xdr:ext cx="1552575" cy="981075"/>
    <xdr:pic>
      <xdr:nvPicPr>
        <xdr:cNvPr id="11"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27</xdr:col>
      <xdr:colOff>180975</xdr:colOff>
      <xdr:row>24</xdr:row>
      <xdr:rowOff>133350</xdr:rowOff>
    </xdr:from>
    <xdr:ext cx="1581150" cy="952500"/>
    <xdr:pic>
      <xdr:nvPicPr>
        <xdr:cNvPr id="2"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0</xdr:row>
      <xdr:rowOff>0</xdr:rowOff>
    </xdr:from>
    <xdr:ext cx="1228725" cy="504825"/>
    <xdr:pic>
      <xdr:nvPicPr>
        <xdr:cNvPr id="3"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742950"/>
    <xdr:pic>
      <xdr:nvPicPr>
        <xdr:cNvPr id="2" name="image3.jpg" descr="FPFM - LOGO.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4.42578125" defaultRowHeight="15" customHeight="1"/>
  <cols>
    <col min="1" max="2" width="2.7109375" customWidth="1"/>
    <col min="3" max="3" width="10.5703125" customWidth="1"/>
    <col min="4" max="16" width="9.140625" customWidth="1"/>
    <col min="17" max="18" width="2.7109375" customWidth="1"/>
    <col min="19" max="26" width="8.7109375" customWidth="1"/>
  </cols>
  <sheetData>
    <row r="1" spans="1:26" ht="12.75" customHeight="1">
      <c r="A1" s="1"/>
      <c r="B1" s="1"/>
      <c r="C1" s="1"/>
      <c r="D1" s="1"/>
      <c r="E1" s="1"/>
      <c r="F1" s="1"/>
      <c r="G1" s="1"/>
      <c r="H1" s="1"/>
      <c r="I1" s="1"/>
      <c r="J1" s="1"/>
      <c r="K1" s="1"/>
      <c r="L1" s="1"/>
      <c r="M1" s="1"/>
      <c r="N1" s="1"/>
      <c r="O1" s="1"/>
      <c r="P1" s="1"/>
      <c r="Q1" s="1"/>
      <c r="R1" s="2" t="s">
        <v>0</v>
      </c>
      <c r="S1" s="1"/>
      <c r="T1" s="1"/>
      <c r="U1" s="1"/>
      <c r="V1" s="1"/>
      <c r="W1" s="1"/>
      <c r="X1" s="1"/>
      <c r="Y1" s="1"/>
      <c r="Z1" s="1"/>
    </row>
    <row r="2" spans="1:26" ht="12.75" customHeight="1">
      <c r="A2" s="1"/>
      <c r="B2" s="3"/>
      <c r="C2" s="4"/>
      <c r="D2" s="4"/>
      <c r="E2" s="4"/>
      <c r="F2" s="4"/>
      <c r="G2" s="4"/>
      <c r="H2" s="4"/>
      <c r="I2" s="4"/>
      <c r="J2" s="4"/>
      <c r="K2" s="4"/>
      <c r="L2" s="4"/>
      <c r="M2" s="4"/>
      <c r="N2" s="4"/>
      <c r="O2" s="4"/>
      <c r="P2" s="4"/>
      <c r="Q2" s="5" t="s">
        <v>1</v>
      </c>
      <c r="R2" s="2"/>
      <c r="S2" s="1"/>
      <c r="T2" s="1"/>
      <c r="U2" s="1"/>
      <c r="V2" s="1"/>
      <c r="W2" s="1"/>
      <c r="X2" s="1"/>
      <c r="Y2" s="1"/>
      <c r="Z2" s="1"/>
    </row>
    <row r="3" spans="1:26" ht="12.75" customHeight="1">
      <c r="A3" s="6"/>
      <c r="B3" s="7"/>
      <c r="C3" s="6"/>
      <c r="D3" s="8" t="s">
        <v>2</v>
      </c>
      <c r="E3" s="6"/>
      <c r="F3" s="6"/>
      <c r="G3" s="6"/>
      <c r="H3" s="6"/>
      <c r="I3" s="6"/>
      <c r="J3" s="6"/>
      <c r="K3" s="6"/>
      <c r="L3" s="6"/>
      <c r="M3" s="6"/>
      <c r="N3" s="6"/>
      <c r="O3" s="6"/>
      <c r="P3" s="6"/>
      <c r="Q3" s="9"/>
      <c r="R3" s="6"/>
      <c r="S3" s="6"/>
      <c r="T3" s="6"/>
      <c r="U3" s="6"/>
      <c r="V3" s="6"/>
      <c r="W3" s="6"/>
      <c r="X3" s="6"/>
      <c r="Y3" s="6"/>
      <c r="Z3" s="6"/>
    </row>
    <row r="4" spans="1:26" ht="12.75" customHeight="1">
      <c r="A4" s="6"/>
      <c r="B4" s="7"/>
      <c r="C4" s="6"/>
      <c r="D4" s="10" t="s">
        <v>3</v>
      </c>
      <c r="E4" s="6"/>
      <c r="F4" s="6"/>
      <c r="G4" s="6"/>
      <c r="H4" s="6"/>
      <c r="I4" s="6"/>
      <c r="J4" s="6"/>
      <c r="K4" s="6"/>
      <c r="L4" s="6"/>
      <c r="M4" s="6"/>
      <c r="N4" s="6"/>
      <c r="O4" s="6"/>
      <c r="P4" s="6"/>
      <c r="Q4" s="9"/>
      <c r="R4" s="6"/>
      <c r="S4" s="6"/>
      <c r="T4" s="6"/>
      <c r="U4" s="6"/>
      <c r="V4" s="6"/>
      <c r="W4" s="6"/>
      <c r="X4" s="6"/>
      <c r="Y4" s="6"/>
      <c r="Z4" s="6"/>
    </row>
    <row r="5" spans="1:26" ht="12.75" customHeight="1">
      <c r="A5" s="1"/>
      <c r="B5" s="11"/>
      <c r="C5" s="1"/>
      <c r="D5" s="1"/>
      <c r="E5" s="1"/>
      <c r="F5" s="1"/>
      <c r="G5" s="1"/>
      <c r="H5" s="1"/>
      <c r="I5" s="1"/>
      <c r="J5" s="1"/>
      <c r="K5" s="1"/>
      <c r="L5" s="1"/>
      <c r="M5" s="1"/>
      <c r="N5" s="1"/>
      <c r="O5" s="1"/>
      <c r="P5" s="1"/>
      <c r="Q5" s="12"/>
      <c r="R5" s="1"/>
      <c r="S5" s="1"/>
      <c r="T5" s="1"/>
      <c r="U5" s="1"/>
      <c r="V5" s="1"/>
      <c r="W5" s="1"/>
      <c r="X5" s="1"/>
      <c r="Y5" s="1"/>
      <c r="Z5" s="1"/>
    </row>
    <row r="6" spans="1:26" ht="12.75" customHeight="1">
      <c r="A6" s="1"/>
      <c r="B6" s="11"/>
      <c r="C6" s="93" t="s">
        <v>4</v>
      </c>
      <c r="D6" s="94"/>
      <c r="E6" s="94"/>
      <c r="F6" s="94"/>
      <c r="G6" s="94"/>
      <c r="H6" s="94"/>
      <c r="I6" s="94"/>
      <c r="J6" s="94"/>
      <c r="K6" s="94"/>
      <c r="L6" s="94"/>
      <c r="M6" s="94"/>
      <c r="N6" s="94"/>
      <c r="O6" s="94"/>
      <c r="P6" s="95"/>
      <c r="Q6" s="12"/>
      <c r="R6" s="1"/>
      <c r="S6" s="1"/>
      <c r="T6" s="1"/>
      <c r="U6" s="1"/>
      <c r="V6" s="1"/>
      <c r="W6" s="1"/>
      <c r="X6" s="1"/>
      <c r="Y6" s="1"/>
      <c r="Z6" s="1"/>
    </row>
    <row r="7" spans="1:26" ht="12.75" customHeight="1">
      <c r="A7" s="1"/>
      <c r="B7" s="11"/>
      <c r="C7" s="1"/>
      <c r="D7" s="1"/>
      <c r="E7" s="1"/>
      <c r="F7" s="1"/>
      <c r="G7" s="1"/>
      <c r="H7" s="1"/>
      <c r="I7" s="1"/>
      <c r="J7" s="1"/>
      <c r="K7" s="1"/>
      <c r="L7" s="1"/>
      <c r="M7" s="1"/>
      <c r="N7" s="1"/>
      <c r="O7" s="1"/>
      <c r="P7" s="1"/>
      <c r="Q7" s="12"/>
      <c r="R7" s="1"/>
      <c r="S7" s="1"/>
      <c r="T7" s="1"/>
      <c r="U7" s="1"/>
      <c r="V7" s="1"/>
      <c r="W7" s="1"/>
      <c r="X7" s="1"/>
      <c r="Y7" s="1"/>
      <c r="Z7" s="1"/>
    </row>
    <row r="8" spans="1:26" ht="12.75" customHeight="1">
      <c r="A8" s="1"/>
      <c r="B8" s="11"/>
      <c r="C8" s="13" t="s">
        <v>5</v>
      </c>
      <c r="D8" s="1"/>
      <c r="E8" s="1"/>
      <c r="F8" s="1"/>
      <c r="G8" s="1"/>
      <c r="H8" s="1"/>
      <c r="I8" s="1"/>
      <c r="J8" s="1"/>
      <c r="K8" s="1"/>
      <c r="L8" s="1"/>
      <c r="M8" s="1"/>
      <c r="N8" s="1"/>
      <c r="O8" s="1"/>
      <c r="P8" s="1"/>
      <c r="Q8" s="12"/>
      <c r="R8" s="1"/>
      <c r="S8" s="1"/>
      <c r="T8" s="1"/>
      <c r="U8" s="1"/>
      <c r="V8" s="1"/>
      <c r="W8" s="1"/>
      <c r="X8" s="1"/>
      <c r="Y8" s="1"/>
      <c r="Z8" s="1"/>
    </row>
    <row r="9" spans="1:26" ht="12.75" customHeight="1">
      <c r="A9" s="1"/>
      <c r="B9" s="11"/>
      <c r="C9" s="1"/>
      <c r="D9" s="1"/>
      <c r="E9" s="1"/>
      <c r="F9" s="1"/>
      <c r="G9" s="1"/>
      <c r="H9" s="1"/>
      <c r="I9" s="1"/>
      <c r="J9" s="1"/>
      <c r="K9" s="1"/>
      <c r="L9" s="1"/>
      <c r="M9" s="1"/>
      <c r="N9" s="1"/>
      <c r="O9" s="1"/>
      <c r="P9" s="1"/>
      <c r="Q9" s="12"/>
      <c r="R9" s="1"/>
      <c r="S9" s="1"/>
      <c r="T9" s="1"/>
      <c r="U9" s="1"/>
      <c r="V9" s="1"/>
      <c r="W9" s="1"/>
      <c r="X9" s="1"/>
      <c r="Y9" s="1"/>
      <c r="Z9" s="1"/>
    </row>
    <row r="10" spans="1:26" ht="12.75" customHeight="1">
      <c r="A10" s="14"/>
      <c r="B10" s="15"/>
      <c r="C10" s="16" t="s">
        <v>6</v>
      </c>
      <c r="D10" s="14"/>
      <c r="E10" s="14"/>
      <c r="F10" s="14"/>
      <c r="G10" s="14"/>
      <c r="H10" s="14"/>
      <c r="I10" s="14"/>
      <c r="J10" s="14"/>
      <c r="K10" s="14"/>
      <c r="L10" s="14"/>
      <c r="M10" s="14"/>
      <c r="N10" s="14"/>
      <c r="O10" s="14"/>
      <c r="P10" s="14"/>
      <c r="Q10" s="17"/>
      <c r="R10" s="14"/>
      <c r="S10" s="14"/>
      <c r="T10" s="14"/>
      <c r="U10" s="14"/>
      <c r="V10" s="14"/>
      <c r="W10" s="14"/>
      <c r="X10" s="14"/>
      <c r="Y10" s="14"/>
      <c r="Z10" s="14"/>
    </row>
    <row r="11" spans="1:26" ht="12.75" customHeight="1">
      <c r="A11" s="14"/>
      <c r="B11" s="15"/>
      <c r="C11" s="16" t="s">
        <v>7</v>
      </c>
      <c r="D11" s="14"/>
      <c r="E11" s="14"/>
      <c r="F11" s="14"/>
      <c r="G11" s="14"/>
      <c r="H11" s="14"/>
      <c r="I11" s="14"/>
      <c r="J11" s="14"/>
      <c r="K11" s="14"/>
      <c r="L11" s="14"/>
      <c r="M11" s="14"/>
      <c r="N11" s="14"/>
      <c r="O11" s="14"/>
      <c r="P11" s="14"/>
      <c r="Q11" s="17"/>
      <c r="R11" s="14"/>
      <c r="S11" s="14"/>
      <c r="T11" s="14"/>
      <c r="U11" s="14"/>
      <c r="V11" s="14"/>
      <c r="W11" s="14"/>
      <c r="X11" s="14"/>
      <c r="Y11" s="14"/>
      <c r="Z11" s="14"/>
    </row>
    <row r="12" spans="1:26" ht="12.75" customHeight="1">
      <c r="A12" s="14"/>
      <c r="B12" s="15"/>
      <c r="C12" s="16" t="s">
        <v>8</v>
      </c>
      <c r="D12" s="14"/>
      <c r="E12" s="14"/>
      <c r="F12" s="14"/>
      <c r="G12" s="14"/>
      <c r="H12" s="14"/>
      <c r="I12" s="14"/>
      <c r="J12" s="14"/>
      <c r="K12" s="14"/>
      <c r="L12" s="14"/>
      <c r="M12" s="14"/>
      <c r="N12" s="14"/>
      <c r="O12" s="14"/>
      <c r="P12" s="14"/>
      <c r="Q12" s="17"/>
      <c r="R12" s="14"/>
      <c r="S12" s="14"/>
      <c r="T12" s="14"/>
      <c r="U12" s="14"/>
      <c r="V12" s="14"/>
      <c r="W12" s="14"/>
      <c r="X12" s="14"/>
      <c r="Y12" s="14"/>
      <c r="Z12" s="14"/>
    </row>
    <row r="13" spans="1:26" ht="12.75" customHeight="1">
      <c r="A13" s="14"/>
      <c r="B13" s="15"/>
      <c r="C13" s="16" t="s">
        <v>9</v>
      </c>
      <c r="D13" s="14"/>
      <c r="E13" s="14"/>
      <c r="F13" s="14"/>
      <c r="G13" s="14"/>
      <c r="H13" s="14"/>
      <c r="I13" s="14"/>
      <c r="J13" s="14"/>
      <c r="K13" s="14"/>
      <c r="L13" s="14"/>
      <c r="M13" s="14"/>
      <c r="N13" s="14"/>
      <c r="O13" s="14"/>
      <c r="P13" s="14"/>
      <c r="Q13" s="17"/>
      <c r="R13" s="14"/>
      <c r="S13" s="14"/>
      <c r="T13" s="14"/>
      <c r="U13" s="14"/>
      <c r="V13" s="14"/>
      <c r="W13" s="14"/>
      <c r="X13" s="14"/>
      <c r="Y13" s="14"/>
      <c r="Z13" s="14"/>
    </row>
    <row r="14" spans="1:26" ht="12.75" customHeight="1">
      <c r="A14" s="1"/>
      <c r="B14" s="11"/>
      <c r="C14" s="18"/>
      <c r="D14" s="1"/>
      <c r="E14" s="1"/>
      <c r="F14" s="1"/>
      <c r="G14" s="1"/>
      <c r="H14" s="1"/>
      <c r="I14" s="1"/>
      <c r="J14" s="1"/>
      <c r="K14" s="1"/>
      <c r="L14" s="1"/>
      <c r="M14" s="1"/>
      <c r="N14" s="1"/>
      <c r="O14" s="1"/>
      <c r="P14" s="1"/>
      <c r="Q14" s="12"/>
      <c r="R14" s="1"/>
      <c r="S14" s="1"/>
      <c r="T14" s="1"/>
      <c r="U14" s="1"/>
      <c r="V14" s="1"/>
      <c r="W14" s="1"/>
      <c r="X14" s="1"/>
      <c r="Y14" s="1"/>
      <c r="Z14" s="1"/>
    </row>
    <row r="15" spans="1:26" ht="12.75" customHeight="1">
      <c r="A15" s="1"/>
      <c r="B15" s="11"/>
      <c r="C15" s="18"/>
      <c r="D15" s="1"/>
      <c r="E15" s="1"/>
      <c r="F15" s="1"/>
      <c r="G15" s="1"/>
      <c r="H15" s="1"/>
      <c r="I15" s="1"/>
      <c r="J15" s="1"/>
      <c r="K15" s="1"/>
      <c r="L15" s="1"/>
      <c r="M15" s="1"/>
      <c r="N15" s="1"/>
      <c r="O15" s="1"/>
      <c r="P15" s="1"/>
      <c r="Q15" s="12"/>
      <c r="R15" s="1"/>
      <c r="S15" s="1"/>
      <c r="T15" s="1"/>
      <c r="U15" s="1"/>
      <c r="V15" s="1"/>
      <c r="W15" s="1"/>
      <c r="X15" s="1"/>
      <c r="Y15" s="1"/>
      <c r="Z15" s="1"/>
    </row>
    <row r="16" spans="1:26" ht="12.75" customHeight="1">
      <c r="A16" s="1"/>
      <c r="B16" s="11"/>
      <c r="C16" s="18"/>
      <c r="D16" s="1"/>
      <c r="E16" s="1"/>
      <c r="F16" s="1"/>
      <c r="G16" s="1"/>
      <c r="H16" s="1"/>
      <c r="I16" s="1"/>
      <c r="J16" s="1"/>
      <c r="K16" s="1"/>
      <c r="L16" s="1"/>
      <c r="M16" s="1"/>
      <c r="N16" s="1"/>
      <c r="O16" s="1"/>
      <c r="P16" s="1"/>
      <c r="Q16" s="12"/>
      <c r="R16" s="1"/>
      <c r="S16" s="1"/>
      <c r="T16" s="1"/>
      <c r="U16" s="1"/>
      <c r="V16" s="1"/>
      <c r="W16" s="1"/>
      <c r="X16" s="1"/>
      <c r="Y16" s="1"/>
      <c r="Z16" s="1"/>
    </row>
    <row r="17" spans="1:26" ht="12.75" customHeight="1">
      <c r="A17" s="1"/>
      <c r="B17" s="11"/>
      <c r="C17" s="18"/>
      <c r="D17" s="1"/>
      <c r="E17" s="1"/>
      <c r="F17" s="1"/>
      <c r="G17" s="1"/>
      <c r="H17" s="1"/>
      <c r="I17" s="1"/>
      <c r="J17" s="1"/>
      <c r="K17" s="1"/>
      <c r="L17" s="1"/>
      <c r="M17" s="1"/>
      <c r="N17" s="1"/>
      <c r="O17" s="1"/>
      <c r="P17" s="1"/>
      <c r="Q17" s="12"/>
      <c r="R17" s="1"/>
      <c r="S17" s="1"/>
      <c r="T17" s="1"/>
      <c r="U17" s="1"/>
      <c r="V17" s="1"/>
      <c r="W17" s="1"/>
      <c r="X17" s="1"/>
      <c r="Y17" s="1"/>
      <c r="Z17" s="1"/>
    </row>
    <row r="18" spans="1:26" ht="12.75" customHeight="1">
      <c r="A18" s="1"/>
      <c r="B18" s="11"/>
      <c r="C18" s="19"/>
      <c r="D18" s="19"/>
      <c r="E18" s="19"/>
      <c r="F18" s="19"/>
      <c r="G18" s="19"/>
      <c r="H18" s="19"/>
      <c r="I18" s="19"/>
      <c r="J18" s="19"/>
      <c r="K18" s="19"/>
      <c r="L18" s="19"/>
      <c r="M18" s="19"/>
      <c r="N18" s="19"/>
      <c r="O18" s="19"/>
      <c r="P18" s="19"/>
      <c r="Q18" s="12"/>
      <c r="R18" s="1"/>
      <c r="S18" s="1"/>
      <c r="T18" s="1"/>
      <c r="U18" s="1"/>
      <c r="V18" s="1"/>
      <c r="W18" s="1"/>
      <c r="X18" s="1"/>
      <c r="Y18" s="1"/>
      <c r="Z18" s="1"/>
    </row>
    <row r="19" spans="1:26" ht="12.75" customHeight="1">
      <c r="A19" s="1"/>
      <c r="B19" s="11"/>
      <c r="C19" s="1"/>
      <c r="D19" s="1"/>
      <c r="E19" s="1"/>
      <c r="F19" s="1"/>
      <c r="G19" s="1"/>
      <c r="H19" s="1"/>
      <c r="I19" s="1"/>
      <c r="J19" s="1"/>
      <c r="K19" s="1"/>
      <c r="L19" s="1"/>
      <c r="M19" s="1"/>
      <c r="N19" s="1"/>
      <c r="O19" s="1"/>
      <c r="P19" s="1"/>
      <c r="Q19" s="12"/>
      <c r="R19" s="1"/>
      <c r="S19" s="1"/>
      <c r="T19" s="1"/>
      <c r="U19" s="1"/>
      <c r="V19" s="1"/>
      <c r="W19" s="1"/>
      <c r="X19" s="1"/>
      <c r="Y19" s="1"/>
      <c r="Z19" s="1"/>
    </row>
    <row r="20" spans="1:26" ht="12.75" customHeight="1">
      <c r="A20" s="1"/>
      <c r="B20" s="11"/>
      <c r="C20" s="18" t="s">
        <v>10</v>
      </c>
      <c r="D20" s="1"/>
      <c r="E20" s="1"/>
      <c r="F20" s="1"/>
      <c r="G20" s="1"/>
      <c r="H20" s="1"/>
      <c r="I20" s="1"/>
      <c r="J20" s="1"/>
      <c r="K20" s="1"/>
      <c r="L20" s="1"/>
      <c r="M20" s="1"/>
      <c r="N20" s="1"/>
      <c r="O20" s="1"/>
      <c r="P20" s="1"/>
      <c r="Q20" s="12"/>
      <c r="R20" s="1"/>
      <c r="S20" s="1"/>
      <c r="T20" s="1"/>
      <c r="U20" s="1"/>
      <c r="V20" s="1"/>
      <c r="W20" s="1"/>
      <c r="X20" s="1"/>
      <c r="Y20" s="1"/>
      <c r="Z20" s="1"/>
    </row>
    <row r="21" spans="1:26" ht="12.75" customHeight="1">
      <c r="A21" s="1"/>
      <c r="B21" s="11"/>
      <c r="C21" s="18" t="s">
        <v>11</v>
      </c>
      <c r="D21" s="1"/>
      <c r="E21" s="1"/>
      <c r="F21" s="1"/>
      <c r="G21" s="1"/>
      <c r="H21" s="1"/>
      <c r="I21" s="1"/>
      <c r="J21" s="1"/>
      <c r="K21" s="1"/>
      <c r="L21" s="1"/>
      <c r="M21" s="1"/>
      <c r="N21" s="1"/>
      <c r="O21" s="1"/>
      <c r="P21" s="1"/>
      <c r="Q21" s="12"/>
      <c r="R21" s="1"/>
      <c r="S21" s="1"/>
      <c r="T21" s="1"/>
      <c r="U21" s="1"/>
      <c r="V21" s="1"/>
      <c r="W21" s="1"/>
      <c r="X21" s="1"/>
      <c r="Y21" s="1"/>
      <c r="Z21" s="1"/>
    </row>
    <row r="22" spans="1:26" ht="12.75" customHeight="1">
      <c r="A22" s="1"/>
      <c r="B22" s="11"/>
      <c r="C22" s="18"/>
      <c r="D22" s="1"/>
      <c r="E22" s="1"/>
      <c r="F22" s="1"/>
      <c r="G22" s="1"/>
      <c r="H22" s="1"/>
      <c r="I22" s="1"/>
      <c r="J22" s="1"/>
      <c r="K22" s="1"/>
      <c r="L22" s="1"/>
      <c r="M22" s="1"/>
      <c r="N22" s="1"/>
      <c r="O22" s="1"/>
      <c r="P22" s="1"/>
      <c r="Q22" s="12"/>
      <c r="R22" s="1"/>
      <c r="S22" s="1"/>
      <c r="T22" s="1"/>
      <c r="U22" s="1"/>
      <c r="V22" s="1"/>
      <c r="W22" s="1"/>
      <c r="X22" s="1"/>
      <c r="Y22" s="1"/>
      <c r="Z22" s="1"/>
    </row>
    <row r="23" spans="1:26" ht="12.75" customHeight="1">
      <c r="A23" s="1"/>
      <c r="B23" s="11"/>
      <c r="C23" s="18"/>
      <c r="D23" s="1"/>
      <c r="E23" s="1"/>
      <c r="F23" s="1"/>
      <c r="G23" s="1"/>
      <c r="H23" s="1"/>
      <c r="I23" s="1"/>
      <c r="J23" s="1"/>
      <c r="K23" s="1"/>
      <c r="L23" s="1"/>
      <c r="M23" s="1"/>
      <c r="N23" s="1"/>
      <c r="O23" s="1"/>
      <c r="P23" s="1"/>
      <c r="Q23" s="12"/>
      <c r="R23" s="1"/>
      <c r="S23" s="1"/>
      <c r="T23" s="1"/>
      <c r="U23" s="1"/>
      <c r="V23" s="1"/>
      <c r="W23" s="1"/>
      <c r="X23" s="1"/>
      <c r="Y23" s="1"/>
      <c r="Z23" s="1"/>
    </row>
    <row r="24" spans="1:26" ht="12.75" customHeight="1">
      <c r="A24" s="1"/>
      <c r="B24" s="11"/>
      <c r="C24" s="18"/>
      <c r="D24" s="1"/>
      <c r="E24" s="1"/>
      <c r="F24" s="1"/>
      <c r="G24" s="1"/>
      <c r="H24" s="1"/>
      <c r="I24" s="1"/>
      <c r="J24" s="1"/>
      <c r="K24" s="1"/>
      <c r="L24" s="1"/>
      <c r="M24" s="1"/>
      <c r="N24" s="1"/>
      <c r="O24" s="1"/>
      <c r="P24" s="1"/>
      <c r="Q24" s="12"/>
      <c r="R24" s="1"/>
      <c r="S24" s="1"/>
      <c r="T24" s="1"/>
      <c r="U24" s="1"/>
      <c r="V24" s="1"/>
      <c r="W24" s="1"/>
      <c r="X24" s="1"/>
      <c r="Y24" s="1"/>
      <c r="Z24" s="1"/>
    </row>
    <row r="25" spans="1:26" ht="12.75" customHeight="1">
      <c r="A25" s="1"/>
      <c r="B25" s="11"/>
      <c r="C25" s="18"/>
      <c r="D25" s="1"/>
      <c r="E25" s="1"/>
      <c r="F25" s="1"/>
      <c r="G25" s="1"/>
      <c r="H25" s="1"/>
      <c r="I25" s="1"/>
      <c r="J25" s="1"/>
      <c r="K25" s="1"/>
      <c r="L25" s="1"/>
      <c r="M25" s="1"/>
      <c r="N25" s="1"/>
      <c r="O25" s="1"/>
      <c r="P25" s="1"/>
      <c r="Q25" s="12"/>
      <c r="R25" s="1"/>
      <c r="S25" s="1"/>
      <c r="T25" s="1"/>
      <c r="U25" s="1"/>
      <c r="V25" s="1"/>
      <c r="W25" s="1"/>
      <c r="X25" s="1"/>
      <c r="Y25" s="1"/>
      <c r="Z25" s="1"/>
    </row>
    <row r="26" spans="1:26" ht="12.75" customHeight="1">
      <c r="A26" s="1"/>
      <c r="B26" s="11"/>
      <c r="C26" s="18"/>
      <c r="D26" s="1"/>
      <c r="E26" s="1"/>
      <c r="F26" s="1"/>
      <c r="G26" s="1"/>
      <c r="H26" s="1"/>
      <c r="I26" s="1"/>
      <c r="J26" s="1"/>
      <c r="K26" s="1"/>
      <c r="L26" s="1"/>
      <c r="M26" s="1"/>
      <c r="N26" s="1"/>
      <c r="O26" s="1"/>
      <c r="P26" s="1"/>
      <c r="Q26" s="12"/>
      <c r="R26" s="1"/>
      <c r="S26" s="1"/>
      <c r="T26" s="1"/>
      <c r="U26" s="1"/>
      <c r="V26" s="1"/>
      <c r="W26" s="1"/>
      <c r="X26" s="1"/>
      <c r="Y26" s="1"/>
      <c r="Z26" s="1"/>
    </row>
    <row r="27" spans="1:26" ht="12.75" customHeight="1">
      <c r="A27" s="1"/>
      <c r="B27" s="11"/>
      <c r="C27" s="18"/>
      <c r="D27" s="1"/>
      <c r="E27" s="1"/>
      <c r="F27" s="1"/>
      <c r="G27" s="1"/>
      <c r="H27" s="1"/>
      <c r="I27" s="1"/>
      <c r="J27" s="1"/>
      <c r="K27" s="1"/>
      <c r="L27" s="1"/>
      <c r="M27" s="1"/>
      <c r="N27" s="1"/>
      <c r="O27" s="1"/>
      <c r="P27" s="1"/>
      <c r="Q27" s="12"/>
      <c r="R27" s="1"/>
      <c r="S27" s="1"/>
      <c r="T27" s="1"/>
      <c r="U27" s="1"/>
      <c r="V27" s="1"/>
      <c r="W27" s="1"/>
      <c r="X27" s="1"/>
      <c r="Y27" s="1"/>
      <c r="Z27" s="1"/>
    </row>
    <row r="28" spans="1:26" ht="12.75" customHeight="1">
      <c r="A28" s="1"/>
      <c r="B28" s="11"/>
      <c r="C28" s="18"/>
      <c r="D28" s="1"/>
      <c r="E28" s="1"/>
      <c r="F28" s="1"/>
      <c r="G28" s="1"/>
      <c r="H28" s="1"/>
      <c r="I28" s="1"/>
      <c r="J28" s="1"/>
      <c r="K28" s="1"/>
      <c r="L28" s="1"/>
      <c r="M28" s="1"/>
      <c r="N28" s="1"/>
      <c r="O28" s="1"/>
      <c r="P28" s="1"/>
      <c r="Q28" s="12"/>
      <c r="R28" s="1"/>
      <c r="S28" s="1"/>
      <c r="T28" s="1"/>
      <c r="U28" s="1"/>
      <c r="V28" s="1"/>
      <c r="W28" s="1"/>
      <c r="X28" s="1"/>
      <c r="Y28" s="1"/>
      <c r="Z28" s="1"/>
    </row>
    <row r="29" spans="1:26" ht="12.75" customHeight="1">
      <c r="A29" s="1"/>
      <c r="B29" s="11"/>
      <c r="C29" s="18" t="s">
        <v>12</v>
      </c>
      <c r="D29" s="1"/>
      <c r="E29" s="1"/>
      <c r="F29" s="1"/>
      <c r="G29" s="1"/>
      <c r="H29" s="1"/>
      <c r="I29" s="1"/>
      <c r="J29" s="1"/>
      <c r="K29" s="1"/>
      <c r="L29" s="1"/>
      <c r="M29" s="1"/>
      <c r="N29" s="1"/>
      <c r="O29" s="1"/>
      <c r="P29" s="1"/>
      <c r="Q29" s="12"/>
      <c r="R29" s="1"/>
      <c r="S29" s="1"/>
      <c r="T29" s="1"/>
      <c r="U29" s="1"/>
      <c r="V29" s="1"/>
      <c r="W29" s="1"/>
      <c r="X29" s="1"/>
      <c r="Y29" s="1"/>
      <c r="Z29" s="1"/>
    </row>
    <row r="30" spans="1:26" ht="12.75" customHeight="1">
      <c r="A30" s="1"/>
      <c r="B30" s="11"/>
      <c r="C30" s="18"/>
      <c r="D30" s="1"/>
      <c r="E30" s="1"/>
      <c r="F30" s="1"/>
      <c r="G30" s="1"/>
      <c r="H30" s="1"/>
      <c r="I30" s="1"/>
      <c r="J30" s="1"/>
      <c r="K30" s="1"/>
      <c r="L30" s="1"/>
      <c r="M30" s="1"/>
      <c r="N30" s="1"/>
      <c r="O30" s="1"/>
      <c r="P30" s="1"/>
      <c r="Q30" s="12"/>
      <c r="R30" s="1"/>
      <c r="S30" s="1"/>
      <c r="T30" s="1"/>
      <c r="U30" s="1"/>
      <c r="V30" s="1"/>
      <c r="W30" s="1"/>
      <c r="X30" s="1"/>
      <c r="Y30" s="1"/>
      <c r="Z30" s="1"/>
    </row>
    <row r="31" spans="1:26" ht="12.75" customHeight="1">
      <c r="A31" s="1"/>
      <c r="B31" s="11"/>
      <c r="C31" s="18"/>
      <c r="D31" s="1"/>
      <c r="E31" s="1"/>
      <c r="F31" s="1"/>
      <c r="G31" s="1"/>
      <c r="H31" s="1"/>
      <c r="I31" s="1"/>
      <c r="J31" s="1"/>
      <c r="K31" s="1"/>
      <c r="L31" s="1"/>
      <c r="M31" s="1"/>
      <c r="N31" s="1"/>
      <c r="O31" s="1"/>
      <c r="P31" s="1"/>
      <c r="Q31" s="12"/>
      <c r="R31" s="1"/>
      <c r="S31" s="1"/>
      <c r="T31" s="1"/>
      <c r="U31" s="1"/>
      <c r="V31" s="1"/>
      <c r="W31" s="1"/>
      <c r="X31" s="1"/>
      <c r="Y31" s="1"/>
      <c r="Z31" s="1"/>
    </row>
    <row r="32" spans="1:26" ht="12.75" customHeight="1">
      <c r="A32" s="1"/>
      <c r="B32" s="11"/>
      <c r="C32" s="18"/>
      <c r="D32" s="1"/>
      <c r="E32" s="1"/>
      <c r="F32" s="1"/>
      <c r="G32" s="1"/>
      <c r="H32" s="1"/>
      <c r="I32" s="1"/>
      <c r="J32" s="1"/>
      <c r="K32" s="1"/>
      <c r="L32" s="1"/>
      <c r="M32" s="1"/>
      <c r="N32" s="1"/>
      <c r="O32" s="1"/>
      <c r="P32" s="1"/>
      <c r="Q32" s="12"/>
      <c r="R32" s="1"/>
      <c r="S32" s="1"/>
      <c r="T32" s="1"/>
      <c r="U32" s="1"/>
      <c r="V32" s="1"/>
      <c r="W32" s="1"/>
      <c r="X32" s="1"/>
      <c r="Y32" s="1"/>
      <c r="Z32" s="1"/>
    </row>
    <row r="33" spans="1:26" ht="12.75" customHeight="1">
      <c r="A33" s="1"/>
      <c r="B33" s="11"/>
      <c r="C33" s="18"/>
      <c r="D33" s="1"/>
      <c r="E33" s="1"/>
      <c r="F33" s="1"/>
      <c r="G33" s="1"/>
      <c r="H33" s="1"/>
      <c r="I33" s="1"/>
      <c r="J33" s="1"/>
      <c r="K33" s="1"/>
      <c r="L33" s="1"/>
      <c r="M33" s="1"/>
      <c r="N33" s="1"/>
      <c r="O33" s="1"/>
      <c r="P33" s="1"/>
      <c r="Q33" s="12"/>
      <c r="R33" s="1"/>
      <c r="S33" s="1"/>
      <c r="T33" s="1"/>
      <c r="U33" s="1"/>
      <c r="V33" s="1"/>
      <c r="W33" s="1"/>
      <c r="X33" s="1"/>
      <c r="Y33" s="1"/>
      <c r="Z33" s="1"/>
    </row>
    <row r="34" spans="1:26" ht="12.75" customHeight="1">
      <c r="A34" s="1"/>
      <c r="B34" s="11"/>
      <c r="C34" s="18"/>
      <c r="D34" s="1"/>
      <c r="E34" s="1"/>
      <c r="F34" s="1"/>
      <c r="G34" s="1"/>
      <c r="H34" s="1"/>
      <c r="I34" s="1"/>
      <c r="J34" s="1"/>
      <c r="K34" s="1"/>
      <c r="L34" s="1"/>
      <c r="M34" s="1"/>
      <c r="N34" s="1"/>
      <c r="O34" s="1"/>
      <c r="P34" s="1"/>
      <c r="Q34" s="12"/>
      <c r="R34" s="1"/>
      <c r="S34" s="1"/>
      <c r="T34" s="1"/>
      <c r="U34" s="1"/>
      <c r="V34" s="1"/>
      <c r="W34" s="1"/>
      <c r="X34" s="1"/>
      <c r="Y34" s="1"/>
      <c r="Z34" s="1"/>
    </row>
    <row r="35" spans="1:26" ht="12.75" customHeight="1">
      <c r="A35" s="1"/>
      <c r="B35" s="11"/>
      <c r="C35" s="18"/>
      <c r="D35" s="1"/>
      <c r="E35" s="1"/>
      <c r="F35" s="1"/>
      <c r="G35" s="1"/>
      <c r="H35" s="1"/>
      <c r="I35" s="1"/>
      <c r="J35" s="1"/>
      <c r="K35" s="1"/>
      <c r="L35" s="1"/>
      <c r="M35" s="1"/>
      <c r="N35" s="1"/>
      <c r="O35" s="1"/>
      <c r="P35" s="1"/>
      <c r="Q35" s="12"/>
      <c r="R35" s="1"/>
      <c r="S35" s="1"/>
      <c r="T35" s="1"/>
      <c r="U35" s="1"/>
      <c r="V35" s="1"/>
      <c r="W35" s="1"/>
      <c r="X35" s="1"/>
      <c r="Y35" s="1"/>
      <c r="Z35" s="1"/>
    </row>
    <row r="36" spans="1:26" ht="12.75" customHeight="1">
      <c r="A36" s="1"/>
      <c r="B36" s="11"/>
      <c r="C36" s="18"/>
      <c r="D36" s="1"/>
      <c r="E36" s="1"/>
      <c r="F36" s="1"/>
      <c r="G36" s="1"/>
      <c r="H36" s="1"/>
      <c r="I36" s="1"/>
      <c r="J36" s="1"/>
      <c r="K36" s="1"/>
      <c r="L36" s="1"/>
      <c r="M36" s="1"/>
      <c r="N36" s="1"/>
      <c r="O36" s="1"/>
      <c r="P36" s="1"/>
      <c r="Q36" s="12"/>
      <c r="R36" s="1"/>
      <c r="S36" s="1"/>
      <c r="T36" s="1"/>
      <c r="U36" s="1"/>
      <c r="V36" s="1"/>
      <c r="W36" s="1"/>
      <c r="X36" s="1"/>
      <c r="Y36" s="1"/>
      <c r="Z36" s="1"/>
    </row>
    <row r="37" spans="1:26" ht="12.75" customHeight="1">
      <c r="A37" s="1"/>
      <c r="B37" s="11"/>
      <c r="C37" s="18" t="s">
        <v>13</v>
      </c>
      <c r="D37" s="1"/>
      <c r="E37" s="1"/>
      <c r="F37" s="1"/>
      <c r="G37" s="1"/>
      <c r="H37" s="1"/>
      <c r="I37" s="1"/>
      <c r="J37" s="1"/>
      <c r="K37" s="1"/>
      <c r="L37" s="1"/>
      <c r="M37" s="1"/>
      <c r="N37" s="1"/>
      <c r="O37" s="1"/>
      <c r="P37" s="1"/>
      <c r="Q37" s="12"/>
      <c r="R37" s="1"/>
      <c r="S37" s="1"/>
      <c r="T37" s="1"/>
      <c r="U37" s="1"/>
      <c r="V37" s="1"/>
      <c r="W37" s="1"/>
      <c r="X37" s="1"/>
      <c r="Y37" s="1"/>
      <c r="Z37" s="1"/>
    </row>
    <row r="38" spans="1:26" ht="12.75" customHeight="1">
      <c r="A38" s="1"/>
      <c r="B38" s="11"/>
      <c r="C38" s="18" t="s">
        <v>14</v>
      </c>
      <c r="D38" s="1"/>
      <c r="E38" s="1"/>
      <c r="F38" s="1"/>
      <c r="G38" s="1"/>
      <c r="H38" s="1"/>
      <c r="I38" s="1"/>
      <c r="J38" s="1"/>
      <c r="K38" s="1"/>
      <c r="L38" s="1"/>
      <c r="M38" s="1"/>
      <c r="N38" s="1"/>
      <c r="O38" s="1"/>
      <c r="P38" s="1"/>
      <c r="Q38" s="12"/>
      <c r="R38" s="1"/>
      <c r="S38" s="1"/>
      <c r="T38" s="1"/>
      <c r="U38" s="1"/>
      <c r="V38" s="1"/>
      <c r="W38" s="1"/>
      <c r="X38" s="1"/>
      <c r="Y38" s="1"/>
      <c r="Z38" s="1"/>
    </row>
    <row r="39" spans="1:26" ht="12.75" customHeight="1">
      <c r="A39" s="1"/>
      <c r="B39" s="11"/>
      <c r="C39" s="18" t="s">
        <v>15</v>
      </c>
      <c r="D39" s="1"/>
      <c r="E39" s="1"/>
      <c r="F39" s="1"/>
      <c r="G39" s="1"/>
      <c r="H39" s="1"/>
      <c r="I39" s="1"/>
      <c r="J39" s="1"/>
      <c r="K39" s="1"/>
      <c r="L39" s="1"/>
      <c r="M39" s="1"/>
      <c r="N39" s="1"/>
      <c r="O39" s="1"/>
      <c r="P39" s="1"/>
      <c r="Q39" s="12"/>
      <c r="R39" s="1"/>
      <c r="S39" s="1"/>
      <c r="T39" s="1"/>
      <c r="U39" s="1"/>
      <c r="V39" s="1"/>
      <c r="W39" s="1"/>
      <c r="X39" s="1"/>
      <c r="Y39" s="1"/>
      <c r="Z39" s="1"/>
    </row>
    <row r="40" spans="1:26" ht="12.75" customHeight="1">
      <c r="A40" s="1"/>
      <c r="B40" s="11"/>
      <c r="C40" s="18"/>
      <c r="D40" s="1"/>
      <c r="E40" s="1"/>
      <c r="F40" s="1"/>
      <c r="G40" s="1"/>
      <c r="H40" s="1"/>
      <c r="I40" s="1"/>
      <c r="J40" s="1"/>
      <c r="K40" s="1"/>
      <c r="L40" s="1"/>
      <c r="M40" s="1"/>
      <c r="N40" s="1"/>
      <c r="O40" s="1"/>
      <c r="P40" s="1"/>
      <c r="Q40" s="12"/>
      <c r="R40" s="1"/>
      <c r="S40" s="1"/>
      <c r="T40" s="1"/>
      <c r="U40" s="1"/>
      <c r="V40" s="1"/>
      <c r="W40" s="1"/>
      <c r="X40" s="1"/>
      <c r="Y40" s="1"/>
      <c r="Z40" s="1"/>
    </row>
    <row r="41" spans="1:26" ht="12.75" customHeight="1">
      <c r="A41" s="1"/>
      <c r="B41" s="11"/>
      <c r="C41" s="16" t="s">
        <v>16</v>
      </c>
      <c r="D41" s="1"/>
      <c r="E41" s="1"/>
      <c r="F41" s="1"/>
      <c r="G41" s="1"/>
      <c r="H41" s="1"/>
      <c r="I41" s="1"/>
      <c r="J41" s="1"/>
      <c r="K41" s="1"/>
      <c r="L41" s="1"/>
      <c r="M41" s="1"/>
      <c r="N41" s="1"/>
      <c r="O41" s="1"/>
      <c r="P41" s="1"/>
      <c r="Q41" s="12"/>
      <c r="R41" s="1"/>
      <c r="S41" s="1"/>
      <c r="T41" s="1"/>
      <c r="U41" s="1"/>
      <c r="V41" s="1"/>
      <c r="W41" s="1"/>
      <c r="X41" s="1"/>
      <c r="Y41" s="1"/>
      <c r="Z41" s="1"/>
    </row>
    <row r="42" spans="1:26" ht="12.75" customHeight="1">
      <c r="A42" s="1"/>
      <c r="B42" s="20"/>
      <c r="C42" s="19"/>
      <c r="D42" s="19"/>
      <c r="E42" s="19"/>
      <c r="F42" s="19"/>
      <c r="G42" s="19"/>
      <c r="H42" s="19"/>
      <c r="I42" s="19"/>
      <c r="J42" s="19"/>
      <c r="K42" s="19"/>
      <c r="L42" s="19"/>
      <c r="M42" s="19"/>
      <c r="N42" s="19"/>
      <c r="O42" s="19"/>
      <c r="P42" s="19"/>
      <c r="Q42" s="21"/>
      <c r="R42" s="1"/>
      <c r="S42" s="1"/>
      <c r="T42" s="1"/>
      <c r="U42" s="1"/>
      <c r="V42" s="1"/>
      <c r="W42" s="1"/>
      <c r="X42" s="1"/>
      <c r="Y42" s="1"/>
      <c r="Z42" s="1"/>
    </row>
    <row r="43" spans="1:26" ht="12.75" customHeight="1">
      <c r="A43" s="2" t="s">
        <v>0</v>
      </c>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6:P6"/>
  </mergeCells>
  <printOptions horizontalCentered="1"/>
  <pageMargins left="0.31496062992125984" right="0.31496062992125984" top="0.35433070866141736" bottom="0.3543307086614173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00"/>
  <sheetViews>
    <sheetView showGridLines="0" tabSelected="1" topLeftCell="A16" workbookViewId="0">
      <selection activeCell="AJ26" sqref="AJ26"/>
    </sheetView>
  </sheetViews>
  <sheetFormatPr defaultColWidth="14.42578125" defaultRowHeight="15" customHeight="1" outlineLevelRow="1" outlineLevelCol="1"/>
  <cols>
    <col min="1" max="1" width="5.85546875" customWidth="1"/>
    <col min="2" max="2" width="2.28515625" customWidth="1"/>
    <col min="3" max="4" width="3.85546875" customWidth="1"/>
    <col min="5" max="5" width="2.28515625" customWidth="1"/>
    <col min="6" max="7" width="3.85546875" customWidth="1"/>
    <col min="8" max="8" width="2.28515625" customWidth="1"/>
    <col min="9" max="9" width="7.7109375" customWidth="1"/>
    <col min="10" max="10" width="6" customWidth="1"/>
    <col min="11" max="11" width="2.28515625" customWidth="1"/>
    <col min="12" max="13" width="3.85546875" customWidth="1"/>
    <col min="14" max="14" width="2.28515625" customWidth="1"/>
    <col min="15" max="16" width="3.85546875" customWidth="1"/>
    <col min="17" max="17" width="2.28515625" customWidth="1"/>
    <col min="18" max="18" width="6.5703125" customWidth="1"/>
    <col min="19" max="19" width="7.42578125" customWidth="1"/>
    <col min="20" max="20" width="2.28515625" customWidth="1"/>
    <col min="21" max="22" width="3.85546875" customWidth="1"/>
    <col min="23" max="23" width="2.28515625" customWidth="1"/>
    <col min="24" max="25" width="3.85546875" customWidth="1"/>
    <col min="26" max="26" width="2.28515625" customWidth="1"/>
    <col min="27" max="27" width="6.7109375" customWidth="1"/>
    <col min="28" max="28" width="6.42578125" customWidth="1"/>
    <col min="29" max="29" width="2.28515625" customWidth="1"/>
    <col min="30" max="31" width="3.85546875" customWidth="1"/>
    <col min="32" max="32" width="2.28515625" customWidth="1"/>
    <col min="33" max="34" width="3.85546875" customWidth="1"/>
    <col min="35" max="35" width="5.28515625" customWidth="1"/>
    <col min="36" max="36" width="7.140625" customWidth="1"/>
    <col min="37" max="37" width="6.42578125" customWidth="1"/>
    <col min="38" max="38" width="5.140625" customWidth="1"/>
    <col min="39" max="40" width="3.85546875" customWidth="1"/>
    <col min="41" max="41" width="2.28515625" customWidth="1"/>
    <col min="42" max="43" width="3.85546875" customWidth="1"/>
    <col min="44" max="44" width="2.28515625" customWidth="1"/>
    <col min="45" max="45" width="6.42578125" customWidth="1"/>
    <col min="46" max="46" width="6.85546875" customWidth="1"/>
    <col min="47" max="47" width="4.42578125" customWidth="1"/>
    <col min="48" max="48" width="4.7109375" customWidth="1"/>
    <col min="49" max="49" width="5.28515625" customWidth="1"/>
    <col min="50" max="50" width="2.28515625" customWidth="1"/>
    <col min="51" max="52" width="3.85546875" customWidth="1"/>
    <col min="53" max="53" width="2.28515625" customWidth="1"/>
    <col min="54" max="54" width="5.7109375" customWidth="1"/>
    <col min="55" max="120" width="4.7109375" hidden="1" customWidth="1" outlineLevel="1"/>
    <col min="121" max="121" width="14.42578125" collapsed="1"/>
  </cols>
  <sheetData>
    <row r="1" spans="1:120" ht="33.75" customHeight="1">
      <c r="A1" s="22"/>
      <c r="B1" s="23"/>
      <c r="C1" s="23"/>
      <c r="D1" s="23"/>
      <c r="E1" s="23"/>
      <c r="F1" s="23"/>
      <c r="G1" s="23"/>
      <c r="H1" s="23"/>
      <c r="I1" s="23"/>
      <c r="J1" s="121" t="s">
        <v>17</v>
      </c>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24"/>
      <c r="AU1" s="122" t="s">
        <v>18</v>
      </c>
      <c r="AV1" s="102"/>
      <c r="AW1" s="103"/>
      <c r="AX1" s="24"/>
      <c r="AY1" s="122">
        <v>2023</v>
      </c>
      <c r="AZ1" s="102"/>
      <c r="BA1" s="103"/>
      <c r="BB1" s="23"/>
      <c r="BC1" s="25"/>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row>
    <row r="2" spans="1:120" ht="14.25" customHeight="1">
      <c r="A2" s="27"/>
      <c r="B2" s="28"/>
      <c r="C2" s="28"/>
      <c r="D2" s="28"/>
      <c r="E2" s="28"/>
      <c r="F2" s="28"/>
      <c r="G2" s="28"/>
      <c r="H2" s="28"/>
      <c r="I2" s="28"/>
      <c r="J2" s="123" t="s">
        <v>19</v>
      </c>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29"/>
      <c r="AU2" s="119" t="s">
        <v>20</v>
      </c>
      <c r="AV2" s="105"/>
      <c r="AW2" s="105"/>
      <c r="AX2" s="29"/>
      <c r="AY2" s="119" t="s">
        <v>21</v>
      </c>
      <c r="AZ2" s="105"/>
      <c r="BA2" s="105"/>
      <c r="BB2" s="31"/>
      <c r="BC2" s="25"/>
      <c r="BD2" s="120" t="str">
        <f>"Resumo "&amp;E5</f>
        <v>Resumo 1ª RODADA</v>
      </c>
      <c r="BE2" s="105"/>
      <c r="BF2" s="105"/>
      <c r="BG2" s="105"/>
      <c r="BH2" s="105"/>
      <c r="BI2" s="105"/>
      <c r="BJ2" s="105"/>
      <c r="BK2" s="105"/>
      <c r="BL2" s="105"/>
      <c r="BM2" s="105"/>
      <c r="BN2" s="26"/>
      <c r="BO2" s="120" t="str">
        <f>"Resumo "&amp;N5</f>
        <v>Resumo 2ª RODADA</v>
      </c>
      <c r="BP2" s="105"/>
      <c r="BQ2" s="105"/>
      <c r="BR2" s="105"/>
      <c r="BS2" s="105"/>
      <c r="BT2" s="105"/>
      <c r="BU2" s="105"/>
      <c r="BV2" s="105"/>
      <c r="BW2" s="105"/>
      <c r="BX2" s="105"/>
      <c r="BY2" s="26"/>
      <c r="BZ2" s="120" t="str">
        <f>"Resumo "&amp;W5</f>
        <v>Resumo 3ª RODADA</v>
      </c>
      <c r="CA2" s="105"/>
      <c r="CB2" s="105"/>
      <c r="CC2" s="105"/>
      <c r="CD2" s="105"/>
      <c r="CE2" s="105"/>
      <c r="CF2" s="105"/>
      <c r="CG2" s="105"/>
      <c r="CH2" s="105"/>
      <c r="CI2" s="105"/>
      <c r="CJ2" s="26"/>
      <c r="CK2" s="120" t="str">
        <f>"Resumo "&amp;AF5</f>
        <v>Resumo 4ª RODADA</v>
      </c>
      <c r="CL2" s="105"/>
      <c r="CM2" s="105"/>
      <c r="CN2" s="105"/>
      <c r="CO2" s="105"/>
      <c r="CP2" s="105"/>
      <c r="CQ2" s="105"/>
      <c r="CR2" s="105"/>
      <c r="CS2" s="105"/>
      <c r="CT2" s="105"/>
      <c r="CU2" s="26"/>
      <c r="CV2" s="120" t="str">
        <f>"Resumo "&amp;AO5</f>
        <v>Resumo 5ª RODADA</v>
      </c>
      <c r="CW2" s="105"/>
      <c r="CX2" s="105"/>
      <c r="CY2" s="105"/>
      <c r="CZ2" s="105"/>
      <c r="DA2" s="105"/>
      <c r="DB2" s="105"/>
      <c r="DC2" s="105"/>
      <c r="DD2" s="105"/>
      <c r="DE2" s="105"/>
      <c r="DF2" s="26"/>
      <c r="DG2" s="120" t="str">
        <f>"Resumo "&amp;AX5</f>
        <v>Resumo 6ª RODADA</v>
      </c>
      <c r="DH2" s="105"/>
      <c r="DI2" s="105"/>
      <c r="DJ2" s="105"/>
      <c r="DK2" s="105"/>
      <c r="DL2" s="105"/>
      <c r="DM2" s="105"/>
      <c r="DN2" s="105"/>
      <c r="DO2" s="105"/>
      <c r="DP2" s="105"/>
    </row>
    <row r="3" spans="1:120" ht="12"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5"/>
      <c r="BD3" s="32" t="s">
        <v>22</v>
      </c>
      <c r="BE3" s="32" t="s">
        <v>23</v>
      </c>
      <c r="BF3" s="32" t="s">
        <v>24</v>
      </c>
      <c r="BG3" s="32" t="s">
        <v>25</v>
      </c>
      <c r="BH3" s="32" t="s">
        <v>26</v>
      </c>
      <c r="BI3" s="33" t="s">
        <v>27</v>
      </c>
      <c r="BJ3" s="33" t="s">
        <v>28</v>
      </c>
      <c r="BK3" s="33" t="s">
        <v>29</v>
      </c>
      <c r="BL3" s="33" t="s">
        <v>30</v>
      </c>
      <c r="BM3" s="33" t="s">
        <v>31</v>
      </c>
      <c r="BN3" s="26"/>
      <c r="BO3" s="32" t="s">
        <v>22</v>
      </c>
      <c r="BP3" s="32" t="s">
        <v>23</v>
      </c>
      <c r="BQ3" s="32" t="s">
        <v>24</v>
      </c>
      <c r="BR3" s="32" t="s">
        <v>25</v>
      </c>
      <c r="BS3" s="32" t="s">
        <v>26</v>
      </c>
      <c r="BT3" s="33" t="s">
        <v>27</v>
      </c>
      <c r="BU3" s="33" t="s">
        <v>28</v>
      </c>
      <c r="BV3" s="33" t="s">
        <v>29</v>
      </c>
      <c r="BW3" s="33" t="s">
        <v>30</v>
      </c>
      <c r="BX3" s="33" t="s">
        <v>31</v>
      </c>
      <c r="BY3" s="26"/>
      <c r="BZ3" s="32" t="s">
        <v>22</v>
      </c>
      <c r="CA3" s="32" t="s">
        <v>23</v>
      </c>
      <c r="CB3" s="32" t="s">
        <v>24</v>
      </c>
      <c r="CC3" s="32" t="s">
        <v>25</v>
      </c>
      <c r="CD3" s="32" t="s">
        <v>26</v>
      </c>
      <c r="CE3" s="33" t="s">
        <v>27</v>
      </c>
      <c r="CF3" s="33" t="s">
        <v>28</v>
      </c>
      <c r="CG3" s="33" t="s">
        <v>29</v>
      </c>
      <c r="CH3" s="33" t="s">
        <v>30</v>
      </c>
      <c r="CI3" s="33" t="s">
        <v>31</v>
      </c>
      <c r="CJ3" s="26"/>
      <c r="CK3" s="32" t="s">
        <v>22</v>
      </c>
      <c r="CL3" s="32" t="s">
        <v>23</v>
      </c>
      <c r="CM3" s="32" t="s">
        <v>24</v>
      </c>
      <c r="CN3" s="32" t="s">
        <v>25</v>
      </c>
      <c r="CO3" s="32" t="s">
        <v>26</v>
      </c>
      <c r="CP3" s="33" t="s">
        <v>27</v>
      </c>
      <c r="CQ3" s="33" t="s">
        <v>28</v>
      </c>
      <c r="CR3" s="33" t="s">
        <v>29</v>
      </c>
      <c r="CS3" s="33" t="s">
        <v>30</v>
      </c>
      <c r="CT3" s="33" t="s">
        <v>31</v>
      </c>
      <c r="CU3" s="26"/>
      <c r="CV3" s="32" t="s">
        <v>22</v>
      </c>
      <c r="CW3" s="32" t="s">
        <v>23</v>
      </c>
      <c r="CX3" s="32" t="s">
        <v>24</v>
      </c>
      <c r="CY3" s="32" t="s">
        <v>25</v>
      </c>
      <c r="CZ3" s="32" t="s">
        <v>26</v>
      </c>
      <c r="DA3" s="33" t="s">
        <v>27</v>
      </c>
      <c r="DB3" s="33" t="s">
        <v>28</v>
      </c>
      <c r="DC3" s="33" t="s">
        <v>29</v>
      </c>
      <c r="DD3" s="33" t="s">
        <v>30</v>
      </c>
      <c r="DE3" s="33" t="s">
        <v>31</v>
      </c>
      <c r="DF3" s="26"/>
      <c r="DG3" s="32" t="s">
        <v>22</v>
      </c>
      <c r="DH3" s="32" t="s">
        <v>23</v>
      </c>
      <c r="DI3" s="32" t="s">
        <v>24</v>
      </c>
      <c r="DJ3" s="32" t="s">
        <v>25</v>
      </c>
      <c r="DK3" s="32" t="s">
        <v>26</v>
      </c>
      <c r="DL3" s="33" t="s">
        <v>27</v>
      </c>
      <c r="DM3" s="33" t="s">
        <v>28</v>
      </c>
      <c r="DN3" s="33" t="s">
        <v>29</v>
      </c>
      <c r="DO3" s="33" t="s">
        <v>30</v>
      </c>
      <c r="DP3" s="33" t="s">
        <v>31</v>
      </c>
    </row>
    <row r="4" spans="1:120" ht="16.5" customHeight="1">
      <c r="A4" s="34"/>
      <c r="B4" s="35"/>
      <c r="C4" s="35"/>
      <c r="D4" s="35"/>
      <c r="E4" s="35"/>
      <c r="F4" s="35"/>
      <c r="G4" s="116">
        <f>A5</f>
        <v>0</v>
      </c>
      <c r="H4" s="117" t="s">
        <v>0</v>
      </c>
      <c r="I4" s="118">
        <f>C5</f>
        <v>12</v>
      </c>
      <c r="J4" s="34"/>
      <c r="K4" s="35"/>
      <c r="L4" s="35"/>
      <c r="M4" s="35"/>
      <c r="N4" s="35"/>
      <c r="O4" s="35"/>
      <c r="P4" s="116">
        <f>J5+G4</f>
        <v>0</v>
      </c>
      <c r="Q4" s="117" t="s">
        <v>0</v>
      </c>
      <c r="R4" s="118">
        <f>L5+I4</f>
        <v>24</v>
      </c>
      <c r="S4" s="34"/>
      <c r="T4" s="35"/>
      <c r="U4" s="35"/>
      <c r="V4" s="35"/>
      <c r="W4" s="35"/>
      <c r="X4" s="35"/>
      <c r="Y4" s="116">
        <f>S5+P4</f>
        <v>1</v>
      </c>
      <c r="Z4" s="117" t="s">
        <v>0</v>
      </c>
      <c r="AA4" s="118">
        <f>U5+R4</f>
        <v>35</v>
      </c>
      <c r="AB4" s="34"/>
      <c r="AC4" s="35"/>
      <c r="AD4" s="35"/>
      <c r="AE4" s="35"/>
      <c r="AF4" s="35"/>
      <c r="AG4" s="35"/>
      <c r="AH4" s="116">
        <f>AB5+Y4</f>
        <v>1</v>
      </c>
      <c r="AI4" s="117" t="s">
        <v>0</v>
      </c>
      <c r="AJ4" s="118">
        <f>AD5+AA4</f>
        <v>47</v>
      </c>
      <c r="AK4" s="34"/>
      <c r="AL4" s="35"/>
      <c r="AM4" s="35"/>
      <c r="AN4" s="35"/>
      <c r="AO4" s="35"/>
      <c r="AP4" s="35"/>
      <c r="AQ4" s="116">
        <f>AK5+AH4</f>
        <v>1</v>
      </c>
      <c r="AR4" s="117" t="s">
        <v>0</v>
      </c>
      <c r="AS4" s="118">
        <f>AM5+AJ4</f>
        <v>59</v>
      </c>
      <c r="AT4" s="34"/>
      <c r="AU4" s="35"/>
      <c r="AV4" s="35"/>
      <c r="AW4" s="35"/>
      <c r="AX4" s="35"/>
      <c r="AY4" s="35"/>
      <c r="AZ4" s="116">
        <f>AT5+AQ4</f>
        <v>1</v>
      </c>
      <c r="BA4" s="117" t="s">
        <v>0</v>
      </c>
      <c r="BB4" s="118">
        <f>AV5+AS4</f>
        <v>71</v>
      </c>
      <c r="BC4" s="25"/>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row>
    <row r="5" spans="1:120" ht="12" customHeight="1">
      <c r="A5" s="116">
        <f>BD6+BE6</f>
        <v>0</v>
      </c>
      <c r="B5" s="117" t="s">
        <v>0</v>
      </c>
      <c r="C5" s="118">
        <f>BF6+BE6</f>
        <v>12</v>
      </c>
      <c r="D5" s="31"/>
      <c r="E5" s="30" t="s">
        <v>32</v>
      </c>
      <c r="F5" s="31"/>
      <c r="G5" s="111"/>
      <c r="H5" s="112"/>
      <c r="I5" s="113"/>
      <c r="J5" s="116">
        <f>BO6+BP6</f>
        <v>0</v>
      </c>
      <c r="K5" s="117" t="s">
        <v>0</v>
      </c>
      <c r="L5" s="118">
        <f>BQ6+BP6</f>
        <v>12</v>
      </c>
      <c r="M5" s="31"/>
      <c r="N5" s="30" t="s">
        <v>33</v>
      </c>
      <c r="O5" s="31"/>
      <c r="P5" s="111"/>
      <c r="Q5" s="112"/>
      <c r="R5" s="113"/>
      <c r="S5" s="116">
        <f>BZ6+CA6</f>
        <v>1</v>
      </c>
      <c r="T5" s="117" t="s">
        <v>0</v>
      </c>
      <c r="U5" s="118">
        <f>CB6+CA6</f>
        <v>11</v>
      </c>
      <c r="V5" s="31"/>
      <c r="W5" s="30" t="s">
        <v>34</v>
      </c>
      <c r="X5" s="31"/>
      <c r="Y5" s="111"/>
      <c r="Z5" s="112"/>
      <c r="AA5" s="113"/>
      <c r="AB5" s="116">
        <f>CK6+CL6</f>
        <v>0</v>
      </c>
      <c r="AC5" s="117" t="s">
        <v>0</v>
      </c>
      <c r="AD5" s="118">
        <f>CM6+CL6</f>
        <v>12</v>
      </c>
      <c r="AE5" s="31"/>
      <c r="AF5" s="30" t="s">
        <v>35</v>
      </c>
      <c r="AG5" s="31"/>
      <c r="AH5" s="111"/>
      <c r="AI5" s="112"/>
      <c r="AJ5" s="113"/>
      <c r="AK5" s="116">
        <f>CV6+CW6</f>
        <v>0</v>
      </c>
      <c r="AL5" s="117" t="s">
        <v>0</v>
      </c>
      <c r="AM5" s="118">
        <f>CX6+CW6</f>
        <v>12</v>
      </c>
      <c r="AN5" s="31"/>
      <c r="AO5" s="30" t="s">
        <v>36</v>
      </c>
      <c r="AP5" s="31"/>
      <c r="AQ5" s="111"/>
      <c r="AR5" s="112"/>
      <c r="AS5" s="113"/>
      <c r="AT5" s="116">
        <f>DG6+DH6</f>
        <v>0</v>
      </c>
      <c r="AU5" s="117" t="s">
        <v>0</v>
      </c>
      <c r="AV5" s="118">
        <f>DI6+DH6</f>
        <v>12</v>
      </c>
      <c r="AW5" s="31"/>
      <c r="AX5" s="30" t="s">
        <v>37</v>
      </c>
      <c r="AY5" s="31"/>
      <c r="AZ5" s="111"/>
      <c r="BA5" s="112"/>
      <c r="BB5" s="113"/>
      <c r="BC5" s="25"/>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row>
    <row r="6" spans="1:120" ht="16.5" customHeight="1">
      <c r="A6" s="111"/>
      <c r="B6" s="112"/>
      <c r="C6" s="113"/>
      <c r="D6" s="36"/>
      <c r="E6" s="36"/>
      <c r="F6" s="36"/>
      <c r="G6" s="36"/>
      <c r="H6" s="36"/>
      <c r="I6" s="37"/>
      <c r="J6" s="111"/>
      <c r="K6" s="112"/>
      <c r="L6" s="113"/>
      <c r="M6" s="36"/>
      <c r="N6" s="36"/>
      <c r="O6" s="36"/>
      <c r="P6" s="36"/>
      <c r="Q6" s="36"/>
      <c r="R6" s="37"/>
      <c r="S6" s="111"/>
      <c r="T6" s="112"/>
      <c r="U6" s="113"/>
      <c r="V6" s="36"/>
      <c r="W6" s="36"/>
      <c r="X6" s="36"/>
      <c r="Y6" s="36"/>
      <c r="Z6" s="36"/>
      <c r="AA6" s="37"/>
      <c r="AB6" s="111"/>
      <c r="AC6" s="112"/>
      <c r="AD6" s="113"/>
      <c r="AE6" s="36"/>
      <c r="AF6" s="36"/>
      <c r="AG6" s="36"/>
      <c r="AH6" s="36"/>
      <c r="AI6" s="36"/>
      <c r="AJ6" s="37"/>
      <c r="AK6" s="111"/>
      <c r="AL6" s="112"/>
      <c r="AM6" s="113"/>
      <c r="AN6" s="36"/>
      <c r="AO6" s="36"/>
      <c r="AP6" s="36"/>
      <c r="AQ6" s="36"/>
      <c r="AR6" s="36"/>
      <c r="AS6" s="37"/>
      <c r="AT6" s="111"/>
      <c r="AU6" s="112"/>
      <c r="AV6" s="113"/>
      <c r="AW6" s="36"/>
      <c r="AX6" s="36"/>
      <c r="AY6" s="36"/>
      <c r="AZ6" s="36"/>
      <c r="BA6" s="36"/>
      <c r="BB6" s="37"/>
      <c r="BC6" s="25"/>
      <c r="BD6" s="38">
        <f>SUM(BD7:BD24)*2</f>
        <v>0</v>
      </c>
      <c r="BE6" s="38">
        <f>SUM(BE7:BE24)*1</f>
        <v>0</v>
      </c>
      <c r="BF6" s="38">
        <f>SUM(BF7:BF24)*2</f>
        <v>12</v>
      </c>
      <c r="BG6" s="38">
        <f t="shared" ref="BG6:BH6" si="0">SUM(BG7:BG24)</f>
        <v>6</v>
      </c>
      <c r="BH6" s="38">
        <f t="shared" si="0"/>
        <v>37</v>
      </c>
      <c r="BI6" s="38"/>
      <c r="BJ6" s="38"/>
      <c r="BK6" s="38"/>
      <c r="BL6" s="38"/>
      <c r="BM6" s="38"/>
      <c r="BN6" s="26"/>
      <c r="BO6" s="38">
        <f>SUM(BO7:BO24)*2</f>
        <v>0</v>
      </c>
      <c r="BP6" s="38">
        <f>SUM(BP7:BP24)*1</f>
        <v>0</v>
      </c>
      <c r="BQ6" s="38">
        <f>SUM(BQ7:BQ24)*2</f>
        <v>12</v>
      </c>
      <c r="BR6" s="38">
        <f t="shared" ref="BR6:BS6" si="1">SUM(BR7:BR24)</f>
        <v>9</v>
      </c>
      <c r="BS6" s="38">
        <f t="shared" si="1"/>
        <v>33</v>
      </c>
      <c r="BT6" s="38"/>
      <c r="BU6" s="38"/>
      <c r="BV6" s="38"/>
      <c r="BW6" s="38"/>
      <c r="BX6" s="38"/>
      <c r="BY6" s="26"/>
      <c r="BZ6" s="38">
        <f>SUM(BZ7:BZ24)*2</f>
        <v>0</v>
      </c>
      <c r="CA6" s="38">
        <f>SUM(CA7:CA24)*1</f>
        <v>1</v>
      </c>
      <c r="CB6" s="38">
        <f>SUM(CB7:CB24)*2</f>
        <v>10</v>
      </c>
      <c r="CC6" s="38">
        <f t="shared" ref="CC6:CD6" si="2">SUM(CC7:CC24)</f>
        <v>14</v>
      </c>
      <c r="CD6" s="38">
        <f t="shared" si="2"/>
        <v>32</v>
      </c>
      <c r="CE6" s="38"/>
      <c r="CF6" s="38"/>
      <c r="CG6" s="38"/>
      <c r="CH6" s="38"/>
      <c r="CI6" s="38"/>
      <c r="CJ6" s="26"/>
      <c r="CK6" s="38">
        <f>SUM(CK7:CK24)*2</f>
        <v>0</v>
      </c>
      <c r="CL6" s="38">
        <f>SUM(CL7:CL24)*1</f>
        <v>0</v>
      </c>
      <c r="CM6" s="38">
        <f>SUM(CM7:CM24)*2</f>
        <v>12</v>
      </c>
      <c r="CN6" s="38">
        <f t="shared" ref="CN6:CO6" si="3">SUM(CN7:CN24)</f>
        <v>9</v>
      </c>
      <c r="CO6" s="38">
        <f t="shared" si="3"/>
        <v>42</v>
      </c>
      <c r="CP6" s="38"/>
      <c r="CQ6" s="38"/>
      <c r="CR6" s="38"/>
      <c r="CS6" s="38"/>
      <c r="CT6" s="38"/>
      <c r="CU6" s="26"/>
      <c r="CV6" s="38">
        <f>SUM(CV7:CV24)*2</f>
        <v>0</v>
      </c>
      <c r="CW6" s="38">
        <f>SUM(CW7:CW24)*1</f>
        <v>0</v>
      </c>
      <c r="CX6" s="38">
        <f>SUM(CX7:CX24)*2</f>
        <v>12</v>
      </c>
      <c r="CY6" s="38">
        <f t="shared" ref="CY6:CZ6" si="4">SUM(CY7:CY24)</f>
        <v>7</v>
      </c>
      <c r="CZ6" s="38">
        <f t="shared" si="4"/>
        <v>40</v>
      </c>
      <c r="DA6" s="38"/>
      <c r="DB6" s="38"/>
      <c r="DC6" s="38"/>
      <c r="DD6" s="38"/>
      <c r="DE6" s="38"/>
      <c r="DF6" s="26"/>
      <c r="DG6" s="38">
        <f>SUM(DG7:DG24)*2</f>
        <v>0</v>
      </c>
      <c r="DH6" s="38">
        <f>SUM(DH7:DH24)*1</f>
        <v>0</v>
      </c>
      <c r="DI6" s="38">
        <f>SUM(DI7:DI24)*2</f>
        <v>12</v>
      </c>
      <c r="DJ6" s="38">
        <f t="shared" ref="DJ6:DK6" si="5">SUM(DJ7:DJ24)</f>
        <v>13</v>
      </c>
      <c r="DK6" s="38">
        <f t="shared" si="5"/>
        <v>32</v>
      </c>
      <c r="DL6" s="38"/>
      <c r="DM6" s="38"/>
      <c r="DN6" s="38"/>
      <c r="DO6" s="38"/>
      <c r="DP6" s="38"/>
    </row>
    <row r="7" spans="1:120" ht="16.5" customHeight="1">
      <c r="A7" s="39">
        <v>1</v>
      </c>
      <c r="B7" s="25" t="s">
        <v>0</v>
      </c>
      <c r="C7" s="40">
        <f>C10+1</f>
        <v>6</v>
      </c>
      <c r="D7" s="41"/>
      <c r="E7" s="41"/>
      <c r="F7" s="41"/>
      <c r="G7" s="41"/>
      <c r="H7" s="42" t="s">
        <v>38</v>
      </c>
      <c r="I7" s="43">
        <v>1</v>
      </c>
      <c r="J7" s="39">
        <f>A7</f>
        <v>1</v>
      </c>
      <c r="K7" s="25" t="s">
        <v>0</v>
      </c>
      <c r="L7" s="40">
        <f>C22</f>
        <v>1</v>
      </c>
      <c r="M7" s="41"/>
      <c r="N7" s="41"/>
      <c r="O7" s="41"/>
      <c r="P7" s="41"/>
      <c r="Q7" s="42" t="s">
        <v>38</v>
      </c>
      <c r="R7" s="43">
        <v>2</v>
      </c>
      <c r="S7" s="39">
        <f>J7</f>
        <v>1</v>
      </c>
      <c r="T7" s="25" t="s">
        <v>0</v>
      </c>
      <c r="U7" s="40">
        <f>L22</f>
        <v>2</v>
      </c>
      <c r="V7" s="41"/>
      <c r="W7" s="41"/>
      <c r="X7" s="41"/>
      <c r="Y7" s="41"/>
      <c r="Z7" s="42" t="s">
        <v>38</v>
      </c>
      <c r="AA7" s="43">
        <v>3</v>
      </c>
      <c r="AB7" s="39">
        <f>S7</f>
        <v>1</v>
      </c>
      <c r="AC7" s="25" t="s">
        <v>0</v>
      </c>
      <c r="AD7" s="40">
        <f>U22</f>
        <v>3</v>
      </c>
      <c r="AE7" s="41"/>
      <c r="AF7" s="41"/>
      <c r="AG7" s="41"/>
      <c r="AH7" s="41"/>
      <c r="AI7" s="42" t="s">
        <v>38</v>
      </c>
      <c r="AJ7" s="43">
        <v>5</v>
      </c>
      <c r="AK7" s="39">
        <f>AB7</f>
        <v>1</v>
      </c>
      <c r="AL7" s="25" t="s">
        <v>0</v>
      </c>
      <c r="AM7" s="40">
        <f>AD22</f>
        <v>4</v>
      </c>
      <c r="AN7" s="41"/>
      <c r="AO7" s="41"/>
      <c r="AP7" s="41"/>
      <c r="AQ7" s="41"/>
      <c r="AR7" s="42" t="s">
        <v>38</v>
      </c>
      <c r="AS7" s="43">
        <v>6</v>
      </c>
      <c r="AT7" s="39">
        <f>AK7</f>
        <v>1</v>
      </c>
      <c r="AU7" s="25" t="s">
        <v>0</v>
      </c>
      <c r="AV7" s="40">
        <f>AM22</f>
        <v>5</v>
      </c>
      <c r="AW7" s="41"/>
      <c r="AX7" s="41"/>
      <c r="AY7" s="41"/>
      <c r="AZ7" s="41"/>
      <c r="BA7" s="42" t="s">
        <v>38</v>
      </c>
      <c r="BB7" s="43">
        <v>1</v>
      </c>
      <c r="BC7" s="25"/>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row>
    <row r="8" spans="1:120" ht="21" customHeight="1">
      <c r="A8" s="44"/>
      <c r="B8" s="25"/>
      <c r="C8" s="25"/>
      <c r="D8" s="45">
        <v>0</v>
      </c>
      <c r="E8" s="46" t="s">
        <v>0</v>
      </c>
      <c r="F8" s="45">
        <v>6</v>
      </c>
      <c r="G8" s="25"/>
      <c r="H8" s="25"/>
      <c r="I8" s="47"/>
      <c r="J8" s="44"/>
      <c r="K8" s="25"/>
      <c r="L8" s="25"/>
      <c r="M8" s="45">
        <v>3</v>
      </c>
      <c r="N8" s="46" t="s">
        <v>0</v>
      </c>
      <c r="O8" s="45">
        <v>5</v>
      </c>
      <c r="P8" s="25"/>
      <c r="Q8" s="25"/>
      <c r="R8" s="47"/>
      <c r="S8" s="44"/>
      <c r="T8" s="25"/>
      <c r="U8" s="25"/>
      <c r="V8" s="45">
        <v>1</v>
      </c>
      <c r="W8" s="46" t="s">
        <v>0</v>
      </c>
      <c r="X8" s="45">
        <v>8</v>
      </c>
      <c r="Y8" s="25"/>
      <c r="Z8" s="25"/>
      <c r="AA8" s="47"/>
      <c r="AB8" s="44"/>
      <c r="AC8" s="25"/>
      <c r="AD8" s="25"/>
      <c r="AE8" s="45">
        <v>0</v>
      </c>
      <c r="AF8" s="46" t="s">
        <v>0</v>
      </c>
      <c r="AG8" s="45">
        <v>6</v>
      </c>
      <c r="AH8" s="25"/>
      <c r="AI8" s="25"/>
      <c r="AJ8" s="47"/>
      <c r="AK8" s="44"/>
      <c r="AL8" s="25"/>
      <c r="AM8" s="25"/>
      <c r="AN8" s="45">
        <v>0</v>
      </c>
      <c r="AO8" s="46" t="s">
        <v>0</v>
      </c>
      <c r="AP8" s="45">
        <v>5</v>
      </c>
      <c r="AQ8" s="25"/>
      <c r="AR8" s="25"/>
      <c r="AS8" s="47"/>
      <c r="AT8" s="44"/>
      <c r="AU8" s="25"/>
      <c r="AV8" s="25"/>
      <c r="AW8" s="45">
        <v>2</v>
      </c>
      <c r="AX8" s="46" t="s">
        <v>0</v>
      </c>
      <c r="AY8" s="45">
        <v>4</v>
      </c>
      <c r="AZ8" s="25"/>
      <c r="BA8" s="25"/>
      <c r="BB8" s="47"/>
      <c r="BC8" s="25"/>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row>
    <row r="9" spans="1:120" ht="16.5" customHeight="1">
      <c r="A9" s="48" t="s">
        <v>39</v>
      </c>
      <c r="B9" s="49"/>
      <c r="C9" s="50"/>
      <c r="D9" s="50"/>
      <c r="E9" s="50"/>
      <c r="F9" s="50"/>
      <c r="G9" s="50"/>
      <c r="H9" s="50"/>
      <c r="I9" s="51" t="str">
        <f>VLOOKUP(C7,$O$26:$W$37,2,0)</f>
        <v>Giorgio</v>
      </c>
      <c r="J9" s="52" t="str">
        <f t="shared" ref="J9:J10" si="6">A9</f>
        <v>Rogério</v>
      </c>
      <c r="K9" s="50"/>
      <c r="L9" s="50"/>
      <c r="M9" s="50"/>
      <c r="N9" s="50"/>
      <c r="O9" s="50"/>
      <c r="P9" s="50"/>
      <c r="Q9" s="50"/>
      <c r="R9" s="51" t="str">
        <f>I24</f>
        <v>Arthurzinho</v>
      </c>
      <c r="S9" s="52" t="str">
        <f t="shared" ref="S9:S10" si="7">J9</f>
        <v>Rogério</v>
      </c>
      <c r="T9" s="50"/>
      <c r="U9" s="50"/>
      <c r="V9" s="50"/>
      <c r="W9" s="50"/>
      <c r="X9" s="50"/>
      <c r="Y9" s="50"/>
      <c r="Z9" s="50"/>
      <c r="AA9" s="51" t="str">
        <f>R24</f>
        <v>Ivan Leite</v>
      </c>
      <c r="AB9" s="52" t="str">
        <f t="shared" ref="AB9:AB10" si="8">S9</f>
        <v>Rogério</v>
      </c>
      <c r="AC9" s="50"/>
      <c r="AD9" s="50"/>
      <c r="AE9" s="50"/>
      <c r="AF9" s="50"/>
      <c r="AG9" s="50"/>
      <c r="AH9" s="50"/>
      <c r="AI9" s="50"/>
      <c r="AJ9" s="51" t="str">
        <f>AA24</f>
        <v>Quartim</v>
      </c>
      <c r="AK9" s="52" t="str">
        <f t="shared" ref="AK9:AK10" si="9">AB9</f>
        <v>Rogério</v>
      </c>
      <c r="AL9" s="50"/>
      <c r="AM9" s="50"/>
      <c r="AN9" s="50"/>
      <c r="AO9" s="50"/>
      <c r="AP9" s="50"/>
      <c r="AQ9" s="50"/>
      <c r="AR9" s="50"/>
      <c r="AS9" s="51" t="str">
        <f>AJ24</f>
        <v>Rafa Santos</v>
      </c>
      <c r="AT9" s="52" t="str">
        <f t="shared" ref="AT9:AT10" si="10">AK9</f>
        <v>Rogério</v>
      </c>
      <c r="AU9" s="50"/>
      <c r="AV9" s="50"/>
      <c r="AW9" s="50"/>
      <c r="AX9" s="50"/>
      <c r="AY9" s="50"/>
      <c r="AZ9" s="50"/>
      <c r="BA9" s="50"/>
      <c r="BB9" s="51" t="str">
        <f>AS24</f>
        <v>Edu Santos</v>
      </c>
      <c r="BC9" s="25"/>
      <c r="BD9" s="53">
        <f>IF(OR(D8="",F8=""),"",IF(D8&gt;F8,1,0))</f>
        <v>0</v>
      </c>
      <c r="BE9" s="53">
        <f>IF(OR(D8="",F8=""),"",IF(D8=F8,1,0))</f>
        <v>0</v>
      </c>
      <c r="BF9" s="53">
        <f>IF(OR(D8="",F8=""),"",IF(D8&lt;F8,1,0))</f>
        <v>1</v>
      </c>
      <c r="BG9" s="53">
        <f>IF(OR(D8="",F8=""),"",D8)</f>
        <v>0</v>
      </c>
      <c r="BH9" s="53">
        <f>IF(OR(D8="",F8=""),"",F8)</f>
        <v>6</v>
      </c>
      <c r="BI9" s="53">
        <f>BF9</f>
        <v>1</v>
      </c>
      <c r="BJ9" s="53">
        <f>BE9</f>
        <v>0</v>
      </c>
      <c r="BK9" s="53">
        <f>BD9</f>
        <v>0</v>
      </c>
      <c r="BL9" s="53">
        <f>BH9</f>
        <v>6</v>
      </c>
      <c r="BM9" s="53">
        <f>BG9</f>
        <v>0</v>
      </c>
      <c r="BN9" s="26"/>
      <c r="BO9" s="53">
        <f>IF(OR(M8="",O8=""),"",IF(M8&gt;O8,1,0))</f>
        <v>0</v>
      </c>
      <c r="BP9" s="53">
        <f>IF(OR(M8="",O8=""),"",IF(M8=O8,1,0))</f>
        <v>0</v>
      </c>
      <c r="BQ9" s="53">
        <f>IF(OR(M8="",O8=""),"",IF(M8&lt;O8,1,0))</f>
        <v>1</v>
      </c>
      <c r="BR9" s="53">
        <f>IF(OR(M8="",O8=""),"",M8)</f>
        <v>3</v>
      </c>
      <c r="BS9" s="53">
        <f>IF(OR(M8="",O8=""),"",O8)</f>
        <v>5</v>
      </c>
      <c r="BT9" s="53">
        <f>BQ9</f>
        <v>1</v>
      </c>
      <c r="BU9" s="53">
        <f>BP9</f>
        <v>0</v>
      </c>
      <c r="BV9" s="53">
        <f>BO9</f>
        <v>0</v>
      </c>
      <c r="BW9" s="53">
        <f>BS9</f>
        <v>5</v>
      </c>
      <c r="BX9" s="53">
        <f>BR9</f>
        <v>3</v>
      </c>
      <c r="BY9" s="26"/>
      <c r="BZ9" s="53">
        <f>IF(OR(V8="",X8=""),"",IF(V8&gt;X8,1,0))</f>
        <v>0</v>
      </c>
      <c r="CA9" s="53">
        <f>IF(OR(V8="",X8=""),"",IF(V8=X8,1,0))</f>
        <v>0</v>
      </c>
      <c r="CB9" s="53">
        <f>IF(OR(V8="",X8=""),"",IF(V8&lt;X8,1,0))</f>
        <v>1</v>
      </c>
      <c r="CC9" s="53">
        <f>IF(OR(V8="",X8=""),"",V8)</f>
        <v>1</v>
      </c>
      <c r="CD9" s="53">
        <f>IF(OR(V8="",X8=""),"",X8)</f>
        <v>8</v>
      </c>
      <c r="CE9" s="53">
        <f>CB9</f>
        <v>1</v>
      </c>
      <c r="CF9" s="53">
        <f>CA9</f>
        <v>0</v>
      </c>
      <c r="CG9" s="53">
        <f>BZ9</f>
        <v>0</v>
      </c>
      <c r="CH9" s="53">
        <f>CD9</f>
        <v>8</v>
      </c>
      <c r="CI9" s="53">
        <f>CC9</f>
        <v>1</v>
      </c>
      <c r="CJ9" s="26"/>
      <c r="CK9" s="53">
        <f>IF(OR(AE8="",AG8=""),"",IF(AE8&gt;AG8,1,0))</f>
        <v>0</v>
      </c>
      <c r="CL9" s="53">
        <f>IF(OR(AE8="",AG8=""),"",IF(AE8=AG8,1,0))</f>
        <v>0</v>
      </c>
      <c r="CM9" s="53">
        <f>IF(OR(AE8="",AG8=""),"",IF(AE8&lt;AG8,1,0))</f>
        <v>1</v>
      </c>
      <c r="CN9" s="53">
        <f>IF(OR(AE8="",AG8=""),"",AE8)</f>
        <v>0</v>
      </c>
      <c r="CO9" s="53">
        <f>IF(OR(AE8="",AG8=""),"",AG8)</f>
        <v>6</v>
      </c>
      <c r="CP9" s="53">
        <f>CM9</f>
        <v>1</v>
      </c>
      <c r="CQ9" s="53">
        <f>CL9</f>
        <v>0</v>
      </c>
      <c r="CR9" s="53">
        <f>CK9</f>
        <v>0</v>
      </c>
      <c r="CS9" s="53">
        <f>CO9</f>
        <v>6</v>
      </c>
      <c r="CT9" s="53">
        <f>CN9</f>
        <v>0</v>
      </c>
      <c r="CU9" s="26"/>
      <c r="CV9" s="53">
        <f>IF(OR(AN8="",AP8=""),"",IF(AN8&gt;AP8,1,0))</f>
        <v>0</v>
      </c>
      <c r="CW9" s="53">
        <f>IF(OR(AN8="",AP8=""),"",IF(AN8=AP8,1,0))</f>
        <v>0</v>
      </c>
      <c r="CX9" s="53">
        <f>IF(OR(AN8="",AP8=""),"",IF(AN8&lt;AP8,1,0))</f>
        <v>1</v>
      </c>
      <c r="CY9" s="53">
        <f>IF(OR(AN8="",AP8=""),"",AN8)</f>
        <v>0</v>
      </c>
      <c r="CZ9" s="53">
        <f>IF(OR(AN8="",AP8=""),"",AP8)</f>
        <v>5</v>
      </c>
      <c r="DA9" s="53">
        <f>CX9</f>
        <v>1</v>
      </c>
      <c r="DB9" s="53">
        <f>CW9</f>
        <v>0</v>
      </c>
      <c r="DC9" s="53">
        <f>CV9</f>
        <v>0</v>
      </c>
      <c r="DD9" s="53">
        <f>CZ9</f>
        <v>5</v>
      </c>
      <c r="DE9" s="53">
        <f>CY9</f>
        <v>0</v>
      </c>
      <c r="DF9" s="26"/>
      <c r="DG9" s="53">
        <f>IF(OR(AW8="",AY8=""),"",IF(AW8&gt;AY8,1,0))</f>
        <v>0</v>
      </c>
      <c r="DH9" s="53">
        <f>IF(OR(AW8="",AY8=""),"",IF(AW8=AY8,1,0))</f>
        <v>0</v>
      </c>
      <c r="DI9" s="53">
        <f>IF(OR(AW8="",AY8=""),"",IF(AW8&lt;AY8,1,0))</f>
        <v>1</v>
      </c>
      <c r="DJ9" s="53">
        <f>IF(OR(AW8="",AY8=""),"",AW8)</f>
        <v>2</v>
      </c>
      <c r="DK9" s="53">
        <f>IF(OR(AW8="",AY8=""),"",AY8)</f>
        <v>4</v>
      </c>
      <c r="DL9" s="53">
        <f>DI9</f>
        <v>1</v>
      </c>
      <c r="DM9" s="53">
        <f>DH9</f>
        <v>0</v>
      </c>
      <c r="DN9" s="53">
        <f>DG9</f>
        <v>0</v>
      </c>
      <c r="DO9" s="53">
        <f>DK9</f>
        <v>4</v>
      </c>
      <c r="DP9" s="53">
        <f>DJ9</f>
        <v>2</v>
      </c>
    </row>
    <row r="10" spans="1:120" ht="16.5" customHeight="1">
      <c r="A10" s="39">
        <f>A7+1</f>
        <v>2</v>
      </c>
      <c r="B10" s="25" t="s">
        <v>0</v>
      </c>
      <c r="C10" s="40">
        <f>C13+1</f>
        <v>5</v>
      </c>
      <c r="D10" s="41"/>
      <c r="E10" s="41"/>
      <c r="F10" s="41"/>
      <c r="G10" s="41"/>
      <c r="H10" s="42" t="s">
        <v>38</v>
      </c>
      <c r="I10" s="43">
        <v>2</v>
      </c>
      <c r="J10" s="39">
        <f t="shared" si="6"/>
        <v>2</v>
      </c>
      <c r="K10" s="25" t="s">
        <v>0</v>
      </c>
      <c r="L10" s="40">
        <f>C7</f>
        <v>6</v>
      </c>
      <c r="M10" s="41"/>
      <c r="N10" s="41"/>
      <c r="O10" s="41"/>
      <c r="P10" s="41"/>
      <c r="Q10" s="42" t="s">
        <v>38</v>
      </c>
      <c r="R10" s="43">
        <v>3</v>
      </c>
      <c r="S10" s="39">
        <f t="shared" si="7"/>
        <v>2</v>
      </c>
      <c r="T10" s="25" t="s">
        <v>0</v>
      </c>
      <c r="U10" s="40">
        <f>L7</f>
        <v>1</v>
      </c>
      <c r="V10" s="41"/>
      <c r="W10" s="41"/>
      <c r="X10" s="41"/>
      <c r="Y10" s="41"/>
      <c r="Z10" s="42" t="s">
        <v>38</v>
      </c>
      <c r="AA10" s="43">
        <v>4</v>
      </c>
      <c r="AB10" s="39">
        <f t="shared" si="8"/>
        <v>2</v>
      </c>
      <c r="AC10" s="25" t="s">
        <v>0</v>
      </c>
      <c r="AD10" s="40">
        <f>U7</f>
        <v>2</v>
      </c>
      <c r="AE10" s="41"/>
      <c r="AF10" s="41"/>
      <c r="AG10" s="41"/>
      <c r="AH10" s="41"/>
      <c r="AI10" s="42" t="s">
        <v>38</v>
      </c>
      <c r="AJ10" s="43">
        <v>6</v>
      </c>
      <c r="AK10" s="39">
        <f t="shared" si="9"/>
        <v>2</v>
      </c>
      <c r="AL10" s="25" t="s">
        <v>0</v>
      </c>
      <c r="AM10" s="40">
        <f>AD7</f>
        <v>3</v>
      </c>
      <c r="AN10" s="41"/>
      <c r="AO10" s="41"/>
      <c r="AP10" s="41"/>
      <c r="AQ10" s="41"/>
      <c r="AR10" s="42" t="s">
        <v>38</v>
      </c>
      <c r="AS10" s="43">
        <v>1</v>
      </c>
      <c r="AT10" s="39">
        <f t="shared" si="10"/>
        <v>2</v>
      </c>
      <c r="AU10" s="25" t="s">
        <v>0</v>
      </c>
      <c r="AV10" s="40">
        <f>AM7</f>
        <v>4</v>
      </c>
      <c r="AW10" s="41"/>
      <c r="AX10" s="41"/>
      <c r="AY10" s="41"/>
      <c r="AZ10" s="41"/>
      <c r="BA10" s="42" t="s">
        <v>38</v>
      </c>
      <c r="BB10" s="43">
        <v>2</v>
      </c>
      <c r="BC10" s="25"/>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row>
    <row r="11" spans="1:120" ht="21" customHeight="1">
      <c r="A11" s="44"/>
      <c r="B11" s="25"/>
      <c r="C11" s="25"/>
      <c r="D11" s="45">
        <v>1</v>
      </c>
      <c r="E11" s="46" t="s">
        <v>0</v>
      </c>
      <c r="F11" s="45">
        <v>4</v>
      </c>
      <c r="G11" s="25"/>
      <c r="H11" s="25"/>
      <c r="I11" s="47"/>
      <c r="J11" s="44"/>
      <c r="K11" s="25"/>
      <c r="L11" s="25"/>
      <c r="M11" s="45">
        <v>3</v>
      </c>
      <c r="N11" s="46" t="s">
        <v>0</v>
      </c>
      <c r="O11" s="45">
        <v>5</v>
      </c>
      <c r="P11" s="25"/>
      <c r="Q11" s="25"/>
      <c r="R11" s="47"/>
      <c r="S11" s="44"/>
      <c r="T11" s="25"/>
      <c r="U11" s="25"/>
      <c r="V11" s="45">
        <v>4</v>
      </c>
      <c r="W11" s="46" t="s">
        <v>0</v>
      </c>
      <c r="X11" s="45">
        <v>5</v>
      </c>
      <c r="Y11" s="25"/>
      <c r="Z11" s="25"/>
      <c r="AA11" s="47"/>
      <c r="AB11" s="44"/>
      <c r="AC11" s="25"/>
      <c r="AD11" s="25"/>
      <c r="AE11" s="45">
        <v>1</v>
      </c>
      <c r="AF11" s="46" t="s">
        <v>0</v>
      </c>
      <c r="AG11" s="45">
        <v>9</v>
      </c>
      <c r="AH11" s="25"/>
      <c r="AI11" s="25"/>
      <c r="AJ11" s="47"/>
      <c r="AK11" s="44"/>
      <c r="AL11" s="25"/>
      <c r="AM11" s="25"/>
      <c r="AN11" s="45">
        <v>1</v>
      </c>
      <c r="AO11" s="46" t="s">
        <v>0</v>
      </c>
      <c r="AP11" s="45">
        <v>5</v>
      </c>
      <c r="AQ11" s="25"/>
      <c r="AR11" s="25"/>
      <c r="AS11" s="47"/>
      <c r="AT11" s="44"/>
      <c r="AU11" s="25"/>
      <c r="AV11" s="25"/>
      <c r="AW11" s="45">
        <v>2</v>
      </c>
      <c r="AX11" s="46" t="s">
        <v>0</v>
      </c>
      <c r="AY11" s="45">
        <v>5</v>
      </c>
      <c r="AZ11" s="25"/>
      <c r="BA11" s="25"/>
      <c r="BB11" s="47"/>
      <c r="BC11" s="25"/>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row>
    <row r="12" spans="1:120" ht="16.5" customHeight="1">
      <c r="A12" s="52" t="str">
        <f>VLOOKUP(A10,$A$26:$I$37,2,0)</f>
        <v>PC Dainese</v>
      </c>
      <c r="B12" s="50"/>
      <c r="C12" s="50"/>
      <c r="D12" s="50"/>
      <c r="E12" s="50"/>
      <c r="F12" s="50"/>
      <c r="G12" s="50"/>
      <c r="H12" s="50"/>
      <c r="I12" s="51" t="str">
        <f>VLOOKUP(C10,$O$26:$W$37,2,0)</f>
        <v>Edu Santos</v>
      </c>
      <c r="J12" s="52" t="str">
        <f t="shared" ref="J12:J13" si="11">A12</f>
        <v>PC Dainese</v>
      </c>
      <c r="K12" s="50"/>
      <c r="L12" s="50"/>
      <c r="M12" s="50"/>
      <c r="N12" s="50"/>
      <c r="O12" s="50"/>
      <c r="P12" s="50"/>
      <c r="Q12" s="50"/>
      <c r="R12" s="51" t="str">
        <f>I9</f>
        <v>Giorgio</v>
      </c>
      <c r="S12" s="52" t="str">
        <f t="shared" ref="S12:S13" si="12">J12</f>
        <v>PC Dainese</v>
      </c>
      <c r="T12" s="50"/>
      <c r="U12" s="50"/>
      <c r="V12" s="50"/>
      <c r="W12" s="50"/>
      <c r="X12" s="50"/>
      <c r="Y12" s="50"/>
      <c r="Z12" s="50"/>
      <c r="AA12" s="51" t="str">
        <f>R9</f>
        <v>Arthurzinho</v>
      </c>
      <c r="AB12" s="52" t="str">
        <f t="shared" ref="AB12:AB13" si="13">S12</f>
        <v>PC Dainese</v>
      </c>
      <c r="AC12" s="50"/>
      <c r="AD12" s="50"/>
      <c r="AE12" s="50"/>
      <c r="AF12" s="50"/>
      <c r="AG12" s="50"/>
      <c r="AH12" s="50"/>
      <c r="AI12" s="50"/>
      <c r="AJ12" s="51" t="str">
        <f>AA9</f>
        <v>Ivan Leite</v>
      </c>
      <c r="AK12" s="52" t="str">
        <f t="shared" ref="AK12:AK13" si="14">AB12</f>
        <v>PC Dainese</v>
      </c>
      <c r="AL12" s="50"/>
      <c r="AM12" s="50"/>
      <c r="AN12" s="50"/>
      <c r="AO12" s="50"/>
      <c r="AP12" s="50"/>
      <c r="AQ12" s="50"/>
      <c r="AR12" s="50"/>
      <c r="AS12" s="51" t="str">
        <f>AJ9</f>
        <v>Quartim</v>
      </c>
      <c r="AT12" s="52" t="str">
        <f t="shared" ref="AT12:AT13" si="15">AK12</f>
        <v>PC Dainese</v>
      </c>
      <c r="AU12" s="50"/>
      <c r="AV12" s="50"/>
      <c r="AW12" s="50"/>
      <c r="AX12" s="50"/>
      <c r="AY12" s="50"/>
      <c r="AZ12" s="50"/>
      <c r="BA12" s="50"/>
      <c r="BB12" s="51" t="str">
        <f>AS9</f>
        <v>Rafa Santos</v>
      </c>
      <c r="BC12" s="25"/>
      <c r="BD12" s="53">
        <f>IF(OR(D11="",F11=""),"",IF(D11&gt;F11,1,0))</f>
        <v>0</v>
      </c>
      <c r="BE12" s="53">
        <f>IF(OR(D11="",F11=""),"",IF(D11=F11,1,0))</f>
        <v>0</v>
      </c>
      <c r="BF12" s="53">
        <f>IF(OR(D11="",F11=""),"",IF(D11&lt;F11,1,0))</f>
        <v>1</v>
      </c>
      <c r="BG12" s="53">
        <f>IF(OR(D11="",F11=""),"",D11)</f>
        <v>1</v>
      </c>
      <c r="BH12" s="53">
        <f>IF(OR(D11="",F11=""),"",F11)</f>
        <v>4</v>
      </c>
      <c r="BI12" s="53">
        <f>BF12</f>
        <v>1</v>
      </c>
      <c r="BJ12" s="53">
        <f>BE12</f>
        <v>0</v>
      </c>
      <c r="BK12" s="53">
        <f>BD12</f>
        <v>0</v>
      </c>
      <c r="BL12" s="53">
        <f>BH12</f>
        <v>4</v>
      </c>
      <c r="BM12" s="53">
        <f>BG12</f>
        <v>1</v>
      </c>
      <c r="BN12" s="26"/>
      <c r="BO12" s="53">
        <f>IF(OR(M11="",O11=""),"",IF(M11&gt;O11,1,0))</f>
        <v>0</v>
      </c>
      <c r="BP12" s="53">
        <f>IF(OR(M11="",O11=""),"",IF(M11=O11,1,0))</f>
        <v>0</v>
      </c>
      <c r="BQ12" s="53">
        <f>IF(OR(M11="",O11=""),"",IF(M11&lt;O11,1,0))</f>
        <v>1</v>
      </c>
      <c r="BR12" s="53">
        <f>IF(OR(M11="",O11=""),"",M11)</f>
        <v>3</v>
      </c>
      <c r="BS12" s="53">
        <f>IF(OR(M11="",O11=""),"",O11)</f>
        <v>5</v>
      </c>
      <c r="BT12" s="53">
        <f>BQ12</f>
        <v>1</v>
      </c>
      <c r="BU12" s="53">
        <f>BP12</f>
        <v>0</v>
      </c>
      <c r="BV12" s="53">
        <f>BO12</f>
        <v>0</v>
      </c>
      <c r="BW12" s="53">
        <f>BS12</f>
        <v>5</v>
      </c>
      <c r="BX12" s="53">
        <f>BR12</f>
        <v>3</v>
      </c>
      <c r="BY12" s="26"/>
      <c r="BZ12" s="53">
        <f>IF(OR(V11="",X11=""),"",IF(V11&gt;X11,1,0))</f>
        <v>0</v>
      </c>
      <c r="CA12" s="53">
        <f>IF(OR(V11="",X11=""),"",IF(V11=X11,1,0))</f>
        <v>0</v>
      </c>
      <c r="CB12" s="53">
        <f>IF(OR(V11="",X11=""),"",IF(V11&lt;X11,1,0))</f>
        <v>1</v>
      </c>
      <c r="CC12" s="53">
        <f>IF(OR(V11="",X11=""),"",V11)</f>
        <v>4</v>
      </c>
      <c r="CD12" s="53">
        <f>IF(OR(V11="",X11=""),"",X11)</f>
        <v>5</v>
      </c>
      <c r="CE12" s="53">
        <f>CB12</f>
        <v>1</v>
      </c>
      <c r="CF12" s="53">
        <f>CA12</f>
        <v>0</v>
      </c>
      <c r="CG12" s="53">
        <f>BZ12</f>
        <v>0</v>
      </c>
      <c r="CH12" s="53">
        <f>CD12</f>
        <v>5</v>
      </c>
      <c r="CI12" s="53">
        <f>CC12</f>
        <v>4</v>
      </c>
      <c r="CJ12" s="26"/>
      <c r="CK12" s="53">
        <f>IF(OR(AE11="",AG11=""),"",IF(AE11&gt;AG11,1,0))</f>
        <v>0</v>
      </c>
      <c r="CL12" s="53">
        <f>IF(OR(AE11="",AG11=""),"",IF(AE11=AG11,1,0))</f>
        <v>0</v>
      </c>
      <c r="CM12" s="53">
        <f>IF(OR(AE11="",AG11=""),"",IF(AE11&lt;AG11,1,0))</f>
        <v>1</v>
      </c>
      <c r="CN12" s="53">
        <f>IF(OR(AE11="",AG11=""),"",AE11)</f>
        <v>1</v>
      </c>
      <c r="CO12" s="53">
        <f>IF(OR(AE11="",AG11=""),"",AG11)</f>
        <v>9</v>
      </c>
      <c r="CP12" s="53">
        <f>CM12</f>
        <v>1</v>
      </c>
      <c r="CQ12" s="53">
        <f>CL12</f>
        <v>0</v>
      </c>
      <c r="CR12" s="53">
        <f>CK12</f>
        <v>0</v>
      </c>
      <c r="CS12" s="53">
        <f>CO12</f>
        <v>9</v>
      </c>
      <c r="CT12" s="53">
        <f>CN12</f>
        <v>1</v>
      </c>
      <c r="CU12" s="26"/>
      <c r="CV12" s="53">
        <f>IF(OR(AN11="",AP11=""),"",IF(AN11&gt;AP11,1,0))</f>
        <v>0</v>
      </c>
      <c r="CW12" s="53">
        <f>IF(OR(AN11="",AP11=""),"",IF(AN11=AP11,1,0))</f>
        <v>0</v>
      </c>
      <c r="CX12" s="53">
        <f>IF(OR(AN11="",AP11=""),"",IF(AN11&lt;AP11,1,0))</f>
        <v>1</v>
      </c>
      <c r="CY12" s="53">
        <f>IF(OR(AN11="",AP11=""),"",AN11)</f>
        <v>1</v>
      </c>
      <c r="CZ12" s="53">
        <f>IF(OR(AN11="",AP11=""),"",AP11)</f>
        <v>5</v>
      </c>
      <c r="DA12" s="53">
        <f>CX12</f>
        <v>1</v>
      </c>
      <c r="DB12" s="53">
        <f>CW12</f>
        <v>0</v>
      </c>
      <c r="DC12" s="53">
        <f>CV12</f>
        <v>0</v>
      </c>
      <c r="DD12" s="53">
        <f>CZ12</f>
        <v>5</v>
      </c>
      <c r="DE12" s="53">
        <f>CY12</f>
        <v>1</v>
      </c>
      <c r="DF12" s="26"/>
      <c r="DG12" s="53">
        <f>IF(OR(AW11="",AY11=""),"",IF(AW11&gt;AY11,1,0))</f>
        <v>0</v>
      </c>
      <c r="DH12" s="53">
        <f>IF(OR(AW11="",AY11=""),"",IF(AW11=AY11,1,0))</f>
        <v>0</v>
      </c>
      <c r="DI12" s="53">
        <f>IF(OR(AW11="",AY11=""),"",IF(AW11&lt;AY11,1,0))</f>
        <v>1</v>
      </c>
      <c r="DJ12" s="53">
        <f>IF(OR(AW11="",AY11=""),"",AW11)</f>
        <v>2</v>
      </c>
      <c r="DK12" s="53">
        <f>IF(OR(AW11="",AY11=""),"",AY11)</f>
        <v>5</v>
      </c>
      <c r="DL12" s="53">
        <f>DI12</f>
        <v>1</v>
      </c>
      <c r="DM12" s="53">
        <f>DH12</f>
        <v>0</v>
      </c>
      <c r="DN12" s="53">
        <f>DG12</f>
        <v>0</v>
      </c>
      <c r="DO12" s="53">
        <f>DK12</f>
        <v>5</v>
      </c>
      <c r="DP12" s="53">
        <f>DJ12</f>
        <v>2</v>
      </c>
    </row>
    <row r="13" spans="1:120" ht="16.5" customHeight="1">
      <c r="A13" s="39">
        <f>A10+1</f>
        <v>3</v>
      </c>
      <c r="B13" s="25" t="s">
        <v>0</v>
      </c>
      <c r="C13" s="40">
        <f>C16+1</f>
        <v>4</v>
      </c>
      <c r="D13" s="41"/>
      <c r="E13" s="41"/>
      <c r="F13" s="41"/>
      <c r="G13" s="41"/>
      <c r="H13" s="42" t="s">
        <v>38</v>
      </c>
      <c r="I13" s="43">
        <v>3</v>
      </c>
      <c r="J13" s="39">
        <f t="shared" si="11"/>
        <v>3</v>
      </c>
      <c r="K13" s="25" t="s">
        <v>0</v>
      </c>
      <c r="L13" s="40">
        <f>C10</f>
        <v>5</v>
      </c>
      <c r="M13" s="41"/>
      <c r="N13" s="41"/>
      <c r="O13" s="41"/>
      <c r="P13" s="41"/>
      <c r="Q13" s="42" t="s">
        <v>38</v>
      </c>
      <c r="R13" s="43">
        <v>4</v>
      </c>
      <c r="S13" s="39">
        <f t="shared" si="12"/>
        <v>3</v>
      </c>
      <c r="T13" s="25" t="s">
        <v>0</v>
      </c>
      <c r="U13" s="40">
        <f>L10</f>
        <v>6</v>
      </c>
      <c r="V13" s="41"/>
      <c r="W13" s="41"/>
      <c r="X13" s="41"/>
      <c r="Y13" s="41"/>
      <c r="Z13" s="42" t="s">
        <v>38</v>
      </c>
      <c r="AA13" s="43">
        <v>5</v>
      </c>
      <c r="AB13" s="39">
        <f t="shared" si="13"/>
        <v>3</v>
      </c>
      <c r="AC13" s="25" t="s">
        <v>0</v>
      </c>
      <c r="AD13" s="40">
        <f>U10</f>
        <v>1</v>
      </c>
      <c r="AE13" s="41"/>
      <c r="AF13" s="41"/>
      <c r="AG13" s="41"/>
      <c r="AH13" s="41"/>
      <c r="AI13" s="42" t="s">
        <v>38</v>
      </c>
      <c r="AJ13" s="43">
        <v>1</v>
      </c>
      <c r="AK13" s="39">
        <f t="shared" si="14"/>
        <v>3</v>
      </c>
      <c r="AL13" s="25" t="s">
        <v>0</v>
      </c>
      <c r="AM13" s="40">
        <f>AD10</f>
        <v>2</v>
      </c>
      <c r="AN13" s="41"/>
      <c r="AO13" s="41"/>
      <c r="AP13" s="41"/>
      <c r="AQ13" s="41"/>
      <c r="AR13" s="42" t="s">
        <v>38</v>
      </c>
      <c r="AS13" s="43">
        <v>2</v>
      </c>
      <c r="AT13" s="39">
        <f t="shared" si="15"/>
        <v>3</v>
      </c>
      <c r="AU13" s="25" t="s">
        <v>0</v>
      </c>
      <c r="AV13" s="40">
        <f>AM10</f>
        <v>3</v>
      </c>
      <c r="AW13" s="41"/>
      <c r="AX13" s="41"/>
      <c r="AY13" s="41"/>
      <c r="AZ13" s="41"/>
      <c r="BA13" s="42" t="s">
        <v>38</v>
      </c>
      <c r="BB13" s="43">
        <v>3</v>
      </c>
      <c r="BC13" s="25"/>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row>
    <row r="14" spans="1:120" ht="21" customHeight="1">
      <c r="A14" s="44"/>
      <c r="B14" s="25"/>
      <c r="C14" s="25"/>
      <c r="D14" s="45">
        <v>1</v>
      </c>
      <c r="E14" s="46" t="s">
        <v>0</v>
      </c>
      <c r="F14" s="45">
        <v>5</v>
      </c>
      <c r="G14" s="25"/>
      <c r="H14" s="25"/>
      <c r="I14" s="47"/>
      <c r="J14" s="44"/>
      <c r="K14" s="25"/>
      <c r="L14" s="25"/>
      <c r="M14" s="45">
        <v>2</v>
      </c>
      <c r="N14" s="46" t="s">
        <v>0</v>
      </c>
      <c r="O14" s="45">
        <v>5</v>
      </c>
      <c r="P14" s="25"/>
      <c r="Q14" s="25"/>
      <c r="R14" s="47"/>
      <c r="S14" s="44"/>
      <c r="T14" s="25"/>
      <c r="U14" s="25"/>
      <c r="V14" s="45">
        <v>0</v>
      </c>
      <c r="W14" s="46" t="s">
        <v>0</v>
      </c>
      <c r="X14" s="45">
        <v>7</v>
      </c>
      <c r="Y14" s="25"/>
      <c r="Z14" s="25"/>
      <c r="AA14" s="47"/>
      <c r="AB14" s="44"/>
      <c r="AC14" s="25"/>
      <c r="AD14" s="25"/>
      <c r="AE14" s="45">
        <v>0</v>
      </c>
      <c r="AF14" s="46" t="s">
        <v>0</v>
      </c>
      <c r="AG14" s="45">
        <v>8</v>
      </c>
      <c r="AH14" s="25"/>
      <c r="AI14" s="25"/>
      <c r="AJ14" s="47"/>
      <c r="AK14" s="44"/>
      <c r="AL14" s="25"/>
      <c r="AM14" s="25"/>
      <c r="AN14" s="45">
        <v>2</v>
      </c>
      <c r="AO14" s="46" t="s">
        <v>0</v>
      </c>
      <c r="AP14" s="45">
        <v>9</v>
      </c>
      <c r="AQ14" s="25"/>
      <c r="AR14" s="25"/>
      <c r="AS14" s="47"/>
      <c r="AT14" s="44"/>
      <c r="AU14" s="25"/>
      <c r="AV14" s="25"/>
      <c r="AW14" s="45">
        <v>3</v>
      </c>
      <c r="AX14" s="46" t="s">
        <v>0</v>
      </c>
      <c r="AY14" s="45">
        <v>6</v>
      </c>
      <c r="AZ14" s="25"/>
      <c r="BA14" s="25"/>
      <c r="BB14" s="47"/>
      <c r="BC14" s="25"/>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1:120" ht="16.5" customHeight="1">
      <c r="A15" s="52" t="str">
        <f>VLOOKUP(A13,$A$26:$I$37,2,0)</f>
        <v>Tibas</v>
      </c>
      <c r="B15" s="50"/>
      <c r="C15" s="50"/>
      <c r="D15" s="50"/>
      <c r="E15" s="50"/>
      <c r="F15" s="50"/>
      <c r="G15" s="50"/>
      <c r="H15" s="50"/>
      <c r="I15" s="51" t="str">
        <f>VLOOKUP(C13,$O$26:$W$37,2,0)</f>
        <v>Rafa Santos</v>
      </c>
      <c r="J15" s="52" t="str">
        <f t="shared" ref="J15:J16" si="16">A15</f>
        <v>Tibas</v>
      </c>
      <c r="K15" s="50"/>
      <c r="L15" s="50"/>
      <c r="M15" s="50"/>
      <c r="N15" s="50"/>
      <c r="O15" s="50"/>
      <c r="P15" s="50"/>
      <c r="Q15" s="50"/>
      <c r="R15" s="51" t="str">
        <f>I12</f>
        <v>Edu Santos</v>
      </c>
      <c r="S15" s="52" t="str">
        <f t="shared" ref="S15:S16" si="17">J15</f>
        <v>Tibas</v>
      </c>
      <c r="T15" s="50"/>
      <c r="U15" s="50"/>
      <c r="V15" s="50"/>
      <c r="W15" s="50"/>
      <c r="X15" s="50"/>
      <c r="Y15" s="50"/>
      <c r="Z15" s="50"/>
      <c r="AA15" s="51" t="str">
        <f>R12</f>
        <v>Giorgio</v>
      </c>
      <c r="AB15" s="52" t="str">
        <f t="shared" ref="AB15:AB16" si="18">S15</f>
        <v>Tibas</v>
      </c>
      <c r="AC15" s="50"/>
      <c r="AD15" s="50"/>
      <c r="AE15" s="50"/>
      <c r="AF15" s="50"/>
      <c r="AG15" s="50"/>
      <c r="AH15" s="50"/>
      <c r="AI15" s="50"/>
      <c r="AJ15" s="54" t="s">
        <v>40</v>
      </c>
      <c r="AK15" s="52" t="str">
        <f t="shared" ref="AK15:AK16" si="19">AB15</f>
        <v>Tibas</v>
      </c>
      <c r="AL15" s="50"/>
      <c r="AM15" s="50"/>
      <c r="AN15" s="50"/>
      <c r="AO15" s="50"/>
      <c r="AP15" s="50"/>
      <c r="AQ15" s="50"/>
      <c r="AR15" s="50"/>
      <c r="AS15" s="51" t="str">
        <f>AJ12</f>
        <v>Ivan Leite</v>
      </c>
      <c r="AT15" s="52" t="str">
        <f t="shared" ref="AT15:AT16" si="20">AK15</f>
        <v>Tibas</v>
      </c>
      <c r="AU15" s="50"/>
      <c r="AV15" s="50"/>
      <c r="AW15" s="50"/>
      <c r="AX15" s="50"/>
      <c r="AY15" s="50"/>
      <c r="AZ15" s="50"/>
      <c r="BA15" s="50"/>
      <c r="BB15" s="51" t="str">
        <f>AS12</f>
        <v>Quartim</v>
      </c>
      <c r="BC15" s="25"/>
      <c r="BD15" s="53">
        <f>IF(OR(D14="",F14=""),"",IF(D14&gt;F14,1,0))</f>
        <v>0</v>
      </c>
      <c r="BE15" s="53">
        <f>IF(OR(D14="",F14=""),"",IF(D14=F14,1,0))</f>
        <v>0</v>
      </c>
      <c r="BF15" s="53">
        <f>IF(OR(D14="",F14=""),"",IF(D14&lt;F14,1,0))</f>
        <v>1</v>
      </c>
      <c r="BG15" s="53">
        <f>IF(OR(D14="",F14=""),"",D14)</f>
        <v>1</v>
      </c>
      <c r="BH15" s="53">
        <f>IF(OR(D14="",F14=""),"",F14)</f>
        <v>5</v>
      </c>
      <c r="BI15" s="53">
        <f>BF15</f>
        <v>1</v>
      </c>
      <c r="BJ15" s="53">
        <f>BE15</f>
        <v>0</v>
      </c>
      <c r="BK15" s="53">
        <f>BD15</f>
        <v>0</v>
      </c>
      <c r="BL15" s="53">
        <f>BH15</f>
        <v>5</v>
      </c>
      <c r="BM15" s="53">
        <f>BG15</f>
        <v>1</v>
      </c>
      <c r="BN15" s="26"/>
      <c r="BO15" s="53">
        <f>IF(OR(M14="",O14=""),"",IF(M14&gt;O14,1,0))</f>
        <v>0</v>
      </c>
      <c r="BP15" s="53">
        <f>IF(OR(M14="",O14=""),"",IF(M14=O14,1,0))</f>
        <v>0</v>
      </c>
      <c r="BQ15" s="53">
        <f>IF(OR(M14="",O14=""),"",IF(M14&lt;O14,1,0))</f>
        <v>1</v>
      </c>
      <c r="BR15" s="53">
        <f>IF(OR(M14="",O14=""),"",M14)</f>
        <v>2</v>
      </c>
      <c r="BS15" s="53">
        <f>IF(OR(M14="",O14=""),"",O14)</f>
        <v>5</v>
      </c>
      <c r="BT15" s="53">
        <f>BQ15</f>
        <v>1</v>
      </c>
      <c r="BU15" s="53">
        <f>BP15</f>
        <v>0</v>
      </c>
      <c r="BV15" s="53">
        <f>BO15</f>
        <v>0</v>
      </c>
      <c r="BW15" s="53">
        <f>BS15</f>
        <v>5</v>
      </c>
      <c r="BX15" s="53">
        <f>BR15</f>
        <v>2</v>
      </c>
      <c r="BY15" s="26"/>
      <c r="BZ15" s="53">
        <f>IF(OR(V14="",X14=""),"",IF(V14&gt;X14,1,0))</f>
        <v>0</v>
      </c>
      <c r="CA15" s="53">
        <f>IF(OR(V14="",X14=""),"",IF(V14=X14,1,0))</f>
        <v>0</v>
      </c>
      <c r="CB15" s="53">
        <f>IF(OR(V14="",X14=""),"",IF(V14&lt;X14,1,0))</f>
        <v>1</v>
      </c>
      <c r="CC15" s="53">
        <f>IF(OR(V14="",X14=""),"",V14)</f>
        <v>0</v>
      </c>
      <c r="CD15" s="53">
        <f>IF(OR(V14="",X14=""),"",X14)</f>
        <v>7</v>
      </c>
      <c r="CE15" s="53">
        <f>CB15</f>
        <v>1</v>
      </c>
      <c r="CF15" s="53">
        <f>CA15</f>
        <v>0</v>
      </c>
      <c r="CG15" s="53">
        <f>BZ15</f>
        <v>0</v>
      </c>
      <c r="CH15" s="53">
        <f>CD15</f>
        <v>7</v>
      </c>
      <c r="CI15" s="53">
        <f>CC15</f>
        <v>0</v>
      </c>
      <c r="CJ15" s="26"/>
      <c r="CK15" s="53">
        <f>IF(OR(AE14="",AG14=""),"",IF(AE14&gt;AG14,1,0))</f>
        <v>0</v>
      </c>
      <c r="CL15" s="53">
        <f>IF(OR(AE14="",AG14=""),"",IF(AE14=AG14,1,0))</f>
        <v>0</v>
      </c>
      <c r="CM15" s="53">
        <f>IF(OR(AE14="",AG14=""),"",IF(AE14&lt;AG14,1,0))</f>
        <v>1</v>
      </c>
      <c r="CN15" s="53">
        <f>IF(OR(AE14="",AG14=""),"",AE14)</f>
        <v>0</v>
      </c>
      <c r="CO15" s="53">
        <f>IF(OR(AE14="",AG14=""),"",AG14)</f>
        <v>8</v>
      </c>
      <c r="CP15" s="53">
        <f>CM15</f>
        <v>1</v>
      </c>
      <c r="CQ15" s="53">
        <f>CL15</f>
        <v>0</v>
      </c>
      <c r="CR15" s="53">
        <f>CK15</f>
        <v>0</v>
      </c>
      <c r="CS15" s="53">
        <f>CO15</f>
        <v>8</v>
      </c>
      <c r="CT15" s="53">
        <f>CN15</f>
        <v>0</v>
      </c>
      <c r="CU15" s="26"/>
      <c r="CV15" s="53">
        <f>IF(OR(AN14="",AP14=""),"",IF(AN14&gt;AP14,1,0))</f>
        <v>0</v>
      </c>
      <c r="CW15" s="53">
        <f>IF(OR(AN14="",AP14=""),"",IF(AN14=AP14,1,0))</f>
        <v>0</v>
      </c>
      <c r="CX15" s="53">
        <f>IF(OR(AN14="",AP14=""),"",IF(AN14&lt;AP14,1,0))</f>
        <v>1</v>
      </c>
      <c r="CY15" s="53">
        <f>IF(OR(AN14="",AP14=""),"",AN14)</f>
        <v>2</v>
      </c>
      <c r="CZ15" s="53">
        <f>IF(OR(AN14="",AP14=""),"",AP14)</f>
        <v>9</v>
      </c>
      <c r="DA15" s="53">
        <f>CX15</f>
        <v>1</v>
      </c>
      <c r="DB15" s="53">
        <f>CW15</f>
        <v>0</v>
      </c>
      <c r="DC15" s="53">
        <f>CV15</f>
        <v>0</v>
      </c>
      <c r="DD15" s="53">
        <f>CZ15</f>
        <v>9</v>
      </c>
      <c r="DE15" s="53">
        <f>CY15</f>
        <v>2</v>
      </c>
      <c r="DF15" s="26"/>
      <c r="DG15" s="53">
        <f>IF(OR(AW14="",AY14=""),"",IF(AW14&gt;AY14,1,0))</f>
        <v>0</v>
      </c>
      <c r="DH15" s="53">
        <f>IF(OR(AW14="",AY14=""),"",IF(AW14=AY14,1,0))</f>
        <v>0</v>
      </c>
      <c r="DI15" s="53">
        <f>IF(OR(AW14="",AY14=""),"",IF(AW14&lt;AY14,1,0))</f>
        <v>1</v>
      </c>
      <c r="DJ15" s="53">
        <f>IF(OR(AW14="",AY14=""),"",AW14)</f>
        <v>3</v>
      </c>
      <c r="DK15" s="53">
        <f>IF(OR(AW14="",AY14=""),"",AY14)</f>
        <v>6</v>
      </c>
      <c r="DL15" s="53">
        <f>DI15</f>
        <v>1</v>
      </c>
      <c r="DM15" s="53">
        <f>DH15</f>
        <v>0</v>
      </c>
      <c r="DN15" s="53">
        <f>DG15</f>
        <v>0</v>
      </c>
      <c r="DO15" s="53">
        <f>DK15</f>
        <v>6</v>
      </c>
      <c r="DP15" s="53">
        <f>DJ15</f>
        <v>3</v>
      </c>
    </row>
    <row r="16" spans="1:120" ht="16.5" customHeight="1">
      <c r="A16" s="39">
        <f>A13+1</f>
        <v>4</v>
      </c>
      <c r="B16" s="25" t="s">
        <v>0</v>
      </c>
      <c r="C16" s="40">
        <f>C19+1</f>
        <v>3</v>
      </c>
      <c r="D16" s="41"/>
      <c r="E16" s="41"/>
      <c r="F16" s="41"/>
      <c r="G16" s="41"/>
      <c r="H16" s="42" t="s">
        <v>38</v>
      </c>
      <c r="I16" s="43">
        <v>4</v>
      </c>
      <c r="J16" s="39">
        <f t="shared" si="16"/>
        <v>4</v>
      </c>
      <c r="K16" s="25" t="s">
        <v>0</v>
      </c>
      <c r="L16" s="40">
        <f>C13</f>
        <v>4</v>
      </c>
      <c r="M16" s="41"/>
      <c r="N16" s="41"/>
      <c r="O16" s="41"/>
      <c r="P16" s="41"/>
      <c r="Q16" s="42" t="s">
        <v>38</v>
      </c>
      <c r="R16" s="43">
        <v>5</v>
      </c>
      <c r="S16" s="39">
        <f t="shared" si="17"/>
        <v>4</v>
      </c>
      <c r="T16" s="25" t="s">
        <v>0</v>
      </c>
      <c r="U16" s="40">
        <f>L13</f>
        <v>5</v>
      </c>
      <c r="V16" s="41"/>
      <c r="W16" s="41"/>
      <c r="X16" s="41"/>
      <c r="Y16" s="41"/>
      <c r="Z16" s="42" t="s">
        <v>38</v>
      </c>
      <c r="AA16" s="43">
        <v>6</v>
      </c>
      <c r="AB16" s="39">
        <f t="shared" si="18"/>
        <v>4</v>
      </c>
      <c r="AC16" s="25" t="s">
        <v>0</v>
      </c>
      <c r="AD16" s="40">
        <f>U13</f>
        <v>6</v>
      </c>
      <c r="AE16" s="41"/>
      <c r="AF16" s="41"/>
      <c r="AG16" s="41"/>
      <c r="AH16" s="41"/>
      <c r="AI16" s="42" t="s">
        <v>38</v>
      </c>
      <c r="AJ16" s="43">
        <v>2</v>
      </c>
      <c r="AK16" s="39">
        <f t="shared" si="19"/>
        <v>4</v>
      </c>
      <c r="AL16" s="25" t="s">
        <v>0</v>
      </c>
      <c r="AM16" s="40">
        <f>AD13</f>
        <v>1</v>
      </c>
      <c r="AN16" s="41"/>
      <c r="AO16" s="41"/>
      <c r="AP16" s="41"/>
      <c r="AQ16" s="41"/>
      <c r="AR16" s="42" t="s">
        <v>38</v>
      </c>
      <c r="AS16" s="43">
        <v>3</v>
      </c>
      <c r="AT16" s="39">
        <f t="shared" si="20"/>
        <v>4</v>
      </c>
      <c r="AU16" s="25" t="s">
        <v>0</v>
      </c>
      <c r="AV16" s="40">
        <f>AM13</f>
        <v>2</v>
      </c>
      <c r="AW16" s="41"/>
      <c r="AX16" s="41"/>
      <c r="AY16" s="41"/>
      <c r="AZ16" s="41"/>
      <c r="BA16" s="42" t="s">
        <v>38</v>
      </c>
      <c r="BB16" s="43">
        <v>4</v>
      </c>
      <c r="BC16" s="25"/>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1:120" ht="21" customHeight="1">
      <c r="A17" s="44"/>
      <c r="B17" s="25"/>
      <c r="C17" s="25"/>
      <c r="D17" s="45">
        <v>1</v>
      </c>
      <c r="E17" s="46" t="s">
        <v>0</v>
      </c>
      <c r="F17" s="45">
        <v>9</v>
      </c>
      <c r="G17" s="25"/>
      <c r="H17" s="25"/>
      <c r="I17" s="47"/>
      <c r="J17" s="44"/>
      <c r="K17" s="25"/>
      <c r="L17" s="25"/>
      <c r="M17" s="45">
        <v>0</v>
      </c>
      <c r="N17" s="46" t="s">
        <v>0</v>
      </c>
      <c r="O17" s="45">
        <v>6</v>
      </c>
      <c r="P17" s="25"/>
      <c r="Q17" s="25"/>
      <c r="R17" s="47"/>
      <c r="S17" s="44"/>
      <c r="T17" s="25"/>
      <c r="U17" s="25"/>
      <c r="V17" s="45">
        <v>3</v>
      </c>
      <c r="W17" s="46" t="s">
        <v>0</v>
      </c>
      <c r="X17" s="45">
        <v>4</v>
      </c>
      <c r="Y17" s="25"/>
      <c r="Z17" s="25"/>
      <c r="AA17" s="47"/>
      <c r="AB17" s="44"/>
      <c r="AC17" s="25"/>
      <c r="AD17" s="25"/>
      <c r="AE17" s="45">
        <v>2</v>
      </c>
      <c r="AF17" s="46" t="s">
        <v>0</v>
      </c>
      <c r="AG17" s="45">
        <v>9</v>
      </c>
      <c r="AH17" s="25"/>
      <c r="AI17" s="25"/>
      <c r="AJ17" s="47"/>
      <c r="AK17" s="44"/>
      <c r="AL17" s="25"/>
      <c r="AM17" s="25"/>
      <c r="AN17" s="45">
        <v>1</v>
      </c>
      <c r="AO17" s="46" t="s">
        <v>0</v>
      </c>
      <c r="AP17" s="45">
        <v>6</v>
      </c>
      <c r="AQ17" s="25"/>
      <c r="AR17" s="25"/>
      <c r="AS17" s="47"/>
      <c r="AT17" s="44"/>
      <c r="AU17" s="25"/>
      <c r="AV17" s="25"/>
      <c r="AW17" s="45">
        <v>3</v>
      </c>
      <c r="AX17" s="46" t="s">
        <v>0</v>
      </c>
      <c r="AY17" s="45">
        <v>6</v>
      </c>
      <c r="AZ17" s="25"/>
      <c r="BA17" s="25"/>
      <c r="BB17" s="47"/>
      <c r="BC17" s="25"/>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1:120" ht="16.5" customHeight="1">
      <c r="A18" s="52" t="str">
        <f>VLOOKUP(A16,$A$26:$I$37,2,0)</f>
        <v>Murillo Pessoa</v>
      </c>
      <c r="B18" s="50"/>
      <c r="C18" s="50"/>
      <c r="D18" s="50"/>
      <c r="E18" s="50"/>
      <c r="F18" s="50"/>
      <c r="G18" s="50"/>
      <c r="H18" s="50"/>
      <c r="I18" s="51" t="str">
        <f>VLOOKUP(C16,$O$26:$W$37,2,0)</f>
        <v>Quartim</v>
      </c>
      <c r="J18" s="52" t="str">
        <f t="shared" ref="J18:J19" si="21">A18</f>
        <v>Murillo Pessoa</v>
      </c>
      <c r="K18" s="50"/>
      <c r="L18" s="50"/>
      <c r="M18" s="50"/>
      <c r="N18" s="50"/>
      <c r="O18" s="50"/>
      <c r="P18" s="50"/>
      <c r="Q18" s="50"/>
      <c r="R18" s="51" t="str">
        <f>I15</f>
        <v>Rafa Santos</v>
      </c>
      <c r="S18" s="52" t="str">
        <f t="shared" ref="S18:S19" si="22">J18</f>
        <v>Murillo Pessoa</v>
      </c>
      <c r="T18" s="50"/>
      <c r="U18" s="50"/>
      <c r="V18" s="50"/>
      <c r="W18" s="50"/>
      <c r="X18" s="50"/>
      <c r="Y18" s="50"/>
      <c r="Z18" s="50"/>
      <c r="AA18" s="51" t="str">
        <f>R15</f>
        <v>Edu Santos</v>
      </c>
      <c r="AB18" s="52" t="str">
        <f t="shared" ref="AB18:AB19" si="23">S18</f>
        <v>Murillo Pessoa</v>
      </c>
      <c r="AC18" s="50"/>
      <c r="AD18" s="50"/>
      <c r="AE18" s="50"/>
      <c r="AF18" s="50"/>
      <c r="AG18" s="50"/>
      <c r="AH18" s="50"/>
      <c r="AI18" s="50"/>
      <c r="AJ18" s="51" t="str">
        <f>AA15</f>
        <v>Giorgio</v>
      </c>
      <c r="AK18" s="48" t="s">
        <v>41</v>
      </c>
      <c r="AL18" s="50"/>
      <c r="AM18" s="50"/>
      <c r="AN18" s="50"/>
      <c r="AO18" s="50"/>
      <c r="AP18" s="50"/>
      <c r="AQ18" s="50"/>
      <c r="AR18" s="50"/>
      <c r="AS18" s="51" t="str">
        <f>AJ15</f>
        <v>Victor Fiore</v>
      </c>
      <c r="AT18" s="52" t="str">
        <f t="shared" ref="AT18:AT19" si="24">AK18</f>
        <v>Marcos Borges</v>
      </c>
      <c r="AU18" s="50"/>
      <c r="AV18" s="50"/>
      <c r="AW18" s="50"/>
      <c r="AX18" s="50"/>
      <c r="AY18" s="50"/>
      <c r="AZ18" s="50"/>
      <c r="BA18" s="50"/>
      <c r="BB18" s="51" t="str">
        <f>AS15</f>
        <v>Ivan Leite</v>
      </c>
      <c r="BC18" s="25"/>
      <c r="BD18" s="53">
        <f>IF(OR(D17="",F17=""),"",IF(D17&gt;F17,1,0))</f>
        <v>0</v>
      </c>
      <c r="BE18" s="53">
        <f>IF(OR(D17="",F17=""),"",IF(D17=F17,1,0))</f>
        <v>0</v>
      </c>
      <c r="BF18" s="53">
        <f>IF(OR(D17="",F17=""),"",IF(D17&lt;F17,1,0))</f>
        <v>1</v>
      </c>
      <c r="BG18" s="53">
        <f>IF(OR(D17="",F17=""),"",D17)</f>
        <v>1</v>
      </c>
      <c r="BH18" s="53">
        <f>IF(OR(D17="",F17=""),"",F17)</f>
        <v>9</v>
      </c>
      <c r="BI18" s="53">
        <f>BF18</f>
        <v>1</v>
      </c>
      <c r="BJ18" s="53">
        <f>BE18</f>
        <v>0</v>
      </c>
      <c r="BK18" s="53">
        <f>BD18</f>
        <v>0</v>
      </c>
      <c r="BL18" s="53">
        <f>BH18</f>
        <v>9</v>
      </c>
      <c r="BM18" s="53">
        <f>BG18</f>
        <v>1</v>
      </c>
      <c r="BN18" s="26"/>
      <c r="BO18" s="53">
        <f>IF(OR(M17="",O17=""),"",IF(M17&gt;O17,1,0))</f>
        <v>0</v>
      </c>
      <c r="BP18" s="53">
        <f>IF(OR(M17="",O17=""),"",IF(M17=O17,1,0))</f>
        <v>0</v>
      </c>
      <c r="BQ18" s="53">
        <f>IF(OR(M17="",O17=""),"",IF(M17&lt;O17,1,0))</f>
        <v>1</v>
      </c>
      <c r="BR18" s="53">
        <f>IF(OR(M17="",O17=""),"",M17)</f>
        <v>0</v>
      </c>
      <c r="BS18" s="53">
        <f>IF(OR(M17="",O17=""),"",O17)</f>
        <v>6</v>
      </c>
      <c r="BT18" s="53">
        <f>BQ18</f>
        <v>1</v>
      </c>
      <c r="BU18" s="53">
        <f>BP18</f>
        <v>0</v>
      </c>
      <c r="BV18" s="53">
        <f>BO18</f>
        <v>0</v>
      </c>
      <c r="BW18" s="53">
        <f>BS18</f>
        <v>6</v>
      </c>
      <c r="BX18" s="53">
        <f>BR18</f>
        <v>0</v>
      </c>
      <c r="BY18" s="26"/>
      <c r="BZ18" s="53">
        <f>IF(OR(V17="",X17=""),"",IF(V17&gt;X17,1,0))</f>
        <v>0</v>
      </c>
      <c r="CA18" s="53">
        <f>IF(OR(V17="",X17=""),"",IF(V17=X17,1,0))</f>
        <v>0</v>
      </c>
      <c r="CB18" s="53">
        <f>IF(OR(V17="",X17=""),"",IF(V17&lt;X17,1,0))</f>
        <v>1</v>
      </c>
      <c r="CC18" s="53">
        <f>IF(OR(V17="",X17=""),"",V17)</f>
        <v>3</v>
      </c>
      <c r="CD18" s="53">
        <f>IF(OR(V17="",X17=""),"",X17)</f>
        <v>4</v>
      </c>
      <c r="CE18" s="53">
        <f>CB18</f>
        <v>1</v>
      </c>
      <c r="CF18" s="53">
        <f>CA18</f>
        <v>0</v>
      </c>
      <c r="CG18" s="53">
        <f>BZ18</f>
        <v>0</v>
      </c>
      <c r="CH18" s="53">
        <f>CD18</f>
        <v>4</v>
      </c>
      <c r="CI18" s="53">
        <f>CC18</f>
        <v>3</v>
      </c>
      <c r="CJ18" s="26"/>
      <c r="CK18" s="53">
        <f>IF(OR(AE17="",AG17=""),"",IF(AE17&gt;AG17,1,0))</f>
        <v>0</v>
      </c>
      <c r="CL18" s="53">
        <f>IF(OR(AE17="",AG17=""),"",IF(AE17=AG17,1,0))</f>
        <v>0</v>
      </c>
      <c r="CM18" s="53">
        <f>IF(OR(AE17="",AG17=""),"",IF(AE17&lt;AG17,1,0))</f>
        <v>1</v>
      </c>
      <c r="CN18" s="53">
        <f>IF(OR(AE17="",AG17=""),"",AE17)</f>
        <v>2</v>
      </c>
      <c r="CO18" s="53">
        <f>IF(OR(AE17="",AG17=""),"",AG17)</f>
        <v>9</v>
      </c>
      <c r="CP18" s="53">
        <f>CM18</f>
        <v>1</v>
      </c>
      <c r="CQ18" s="53">
        <f>CL18</f>
        <v>0</v>
      </c>
      <c r="CR18" s="53">
        <f>CK18</f>
        <v>0</v>
      </c>
      <c r="CS18" s="53">
        <f>CO18</f>
        <v>9</v>
      </c>
      <c r="CT18" s="53">
        <f>CN18</f>
        <v>2</v>
      </c>
      <c r="CU18" s="26"/>
      <c r="CV18" s="53">
        <f>IF(OR(AN17="",AP17=""),"",IF(AN17&gt;AP17,1,0))</f>
        <v>0</v>
      </c>
      <c r="CW18" s="53">
        <f>IF(OR(AN17="",AP17=""),"",IF(AN17=AP17,1,0))</f>
        <v>0</v>
      </c>
      <c r="CX18" s="53">
        <f>IF(OR(AN17="",AP17=""),"",IF(AN17&lt;AP17,1,0))</f>
        <v>1</v>
      </c>
      <c r="CY18" s="53">
        <f>IF(OR(AN17="",AP17=""),"",AN17)</f>
        <v>1</v>
      </c>
      <c r="CZ18" s="53">
        <f>IF(OR(AN17="",AP17=""),"",AP17)</f>
        <v>6</v>
      </c>
      <c r="DA18" s="53">
        <f>CX18</f>
        <v>1</v>
      </c>
      <c r="DB18" s="53">
        <f>CW18</f>
        <v>0</v>
      </c>
      <c r="DC18" s="53">
        <f>CV18</f>
        <v>0</v>
      </c>
      <c r="DD18" s="53">
        <f>CZ18</f>
        <v>6</v>
      </c>
      <c r="DE18" s="53">
        <f>CY18</f>
        <v>1</v>
      </c>
      <c r="DF18" s="26"/>
      <c r="DG18" s="53">
        <f>IF(OR(AW17="",AY17=""),"",IF(AW17&gt;AY17,1,0))</f>
        <v>0</v>
      </c>
      <c r="DH18" s="53">
        <f>IF(OR(AW17="",AY17=""),"",IF(AW17=AY17,1,0))</f>
        <v>0</v>
      </c>
      <c r="DI18" s="53">
        <f>IF(OR(AW17="",AY17=""),"",IF(AW17&lt;AY17,1,0))</f>
        <v>1</v>
      </c>
      <c r="DJ18" s="53">
        <f>IF(OR(AW17="",AY17=""),"",AW17)</f>
        <v>3</v>
      </c>
      <c r="DK18" s="53">
        <f>IF(OR(AW17="",AY17=""),"",AY17)</f>
        <v>6</v>
      </c>
      <c r="DL18" s="53">
        <f>DI18</f>
        <v>1</v>
      </c>
      <c r="DM18" s="53">
        <f>DH18</f>
        <v>0</v>
      </c>
      <c r="DN18" s="53">
        <f>DG18</f>
        <v>0</v>
      </c>
      <c r="DO18" s="53">
        <f>DK18</f>
        <v>6</v>
      </c>
      <c r="DP18" s="53">
        <f>DJ18</f>
        <v>3</v>
      </c>
    </row>
    <row r="19" spans="1:120" ht="16.5" customHeight="1">
      <c r="A19" s="39">
        <f>A16+1</f>
        <v>5</v>
      </c>
      <c r="B19" s="25" t="s">
        <v>0</v>
      </c>
      <c r="C19" s="40">
        <f>C22+1</f>
        <v>2</v>
      </c>
      <c r="D19" s="41"/>
      <c r="E19" s="41"/>
      <c r="F19" s="41"/>
      <c r="G19" s="41"/>
      <c r="H19" s="42" t="s">
        <v>38</v>
      </c>
      <c r="I19" s="43">
        <v>5</v>
      </c>
      <c r="J19" s="39">
        <f t="shared" si="21"/>
        <v>5</v>
      </c>
      <c r="K19" s="25" t="s">
        <v>0</v>
      </c>
      <c r="L19" s="40">
        <f>C16</f>
        <v>3</v>
      </c>
      <c r="M19" s="41"/>
      <c r="N19" s="41"/>
      <c r="O19" s="41"/>
      <c r="P19" s="41"/>
      <c r="Q19" s="42" t="s">
        <v>38</v>
      </c>
      <c r="R19" s="43">
        <v>6</v>
      </c>
      <c r="S19" s="39">
        <f t="shared" si="22"/>
        <v>5</v>
      </c>
      <c r="T19" s="25" t="s">
        <v>0</v>
      </c>
      <c r="U19" s="40">
        <f>L16</f>
        <v>4</v>
      </c>
      <c r="V19" s="41"/>
      <c r="W19" s="41"/>
      <c r="X19" s="41"/>
      <c r="Y19" s="41"/>
      <c r="Z19" s="42" t="s">
        <v>38</v>
      </c>
      <c r="AA19" s="43">
        <v>1</v>
      </c>
      <c r="AB19" s="39">
        <f t="shared" si="23"/>
        <v>5</v>
      </c>
      <c r="AC19" s="25" t="s">
        <v>0</v>
      </c>
      <c r="AD19" s="40">
        <f>U16</f>
        <v>5</v>
      </c>
      <c r="AE19" s="41"/>
      <c r="AF19" s="41"/>
      <c r="AG19" s="41"/>
      <c r="AH19" s="41"/>
      <c r="AI19" s="42" t="s">
        <v>38</v>
      </c>
      <c r="AJ19" s="43">
        <v>3</v>
      </c>
      <c r="AK19" s="39">
        <f>AB19</f>
        <v>5</v>
      </c>
      <c r="AL19" s="25" t="s">
        <v>0</v>
      </c>
      <c r="AM19" s="40">
        <f>AD16</f>
        <v>6</v>
      </c>
      <c r="AN19" s="41"/>
      <c r="AO19" s="41"/>
      <c r="AP19" s="41"/>
      <c r="AQ19" s="41"/>
      <c r="AR19" s="42" t="s">
        <v>38</v>
      </c>
      <c r="AS19" s="43">
        <v>4</v>
      </c>
      <c r="AT19" s="39">
        <f t="shared" si="24"/>
        <v>5</v>
      </c>
      <c r="AU19" s="25" t="s">
        <v>0</v>
      </c>
      <c r="AV19" s="40">
        <f>AM16</f>
        <v>1</v>
      </c>
      <c r="AW19" s="41"/>
      <c r="AX19" s="41"/>
      <c r="AY19" s="41"/>
      <c r="AZ19" s="41"/>
      <c r="BA19" s="42" t="s">
        <v>38</v>
      </c>
      <c r="BB19" s="43">
        <v>5</v>
      </c>
      <c r="BC19" s="25"/>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1:120" ht="21" customHeight="1">
      <c r="A20" s="44"/>
      <c r="B20" s="25"/>
      <c r="C20" s="25"/>
      <c r="D20" s="45">
        <v>3</v>
      </c>
      <c r="E20" s="46" t="s">
        <v>0</v>
      </c>
      <c r="F20" s="45">
        <v>6</v>
      </c>
      <c r="G20" s="25"/>
      <c r="H20" s="25"/>
      <c r="I20" s="47"/>
      <c r="J20" s="44"/>
      <c r="K20" s="25"/>
      <c r="L20" s="25"/>
      <c r="M20" s="45">
        <v>0</v>
      </c>
      <c r="N20" s="46" t="s">
        <v>0</v>
      </c>
      <c r="O20" s="45">
        <v>6</v>
      </c>
      <c r="P20" s="25"/>
      <c r="Q20" s="25"/>
      <c r="R20" s="47"/>
      <c r="S20" s="44"/>
      <c r="T20" s="25"/>
      <c r="U20" s="25"/>
      <c r="V20" s="45">
        <v>3</v>
      </c>
      <c r="W20" s="46" t="s">
        <v>0</v>
      </c>
      <c r="X20" s="45">
        <v>3</v>
      </c>
      <c r="Y20" s="25"/>
      <c r="Z20" s="25"/>
      <c r="AA20" s="47"/>
      <c r="AB20" s="44"/>
      <c r="AC20" s="25"/>
      <c r="AD20" s="25"/>
      <c r="AE20" s="45">
        <v>2</v>
      </c>
      <c r="AF20" s="46" t="s">
        <v>0</v>
      </c>
      <c r="AG20" s="45">
        <v>4</v>
      </c>
      <c r="AH20" s="25"/>
      <c r="AI20" s="25"/>
      <c r="AJ20" s="47"/>
      <c r="AK20" s="44"/>
      <c r="AL20" s="25"/>
      <c r="AM20" s="25"/>
      <c r="AN20" s="45">
        <v>2</v>
      </c>
      <c r="AO20" s="46" t="s">
        <v>0</v>
      </c>
      <c r="AP20" s="45">
        <v>9</v>
      </c>
      <c r="AQ20" s="25"/>
      <c r="AR20" s="25"/>
      <c r="AS20" s="47"/>
      <c r="AT20" s="44"/>
      <c r="AU20" s="25"/>
      <c r="AV20" s="25"/>
      <c r="AW20" s="45">
        <v>1</v>
      </c>
      <c r="AX20" s="46" t="s">
        <v>0</v>
      </c>
      <c r="AY20" s="45">
        <v>2</v>
      </c>
      <c r="AZ20" s="25"/>
      <c r="BA20" s="25"/>
      <c r="BB20" s="47"/>
      <c r="BC20" s="25"/>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1:120" ht="16.5" customHeight="1">
      <c r="A21" s="52" t="str">
        <f>VLOOKUP(A19,$A$26:$I$37,2,0)</f>
        <v>Ardilhes</v>
      </c>
      <c r="B21" s="50"/>
      <c r="C21" s="50"/>
      <c r="D21" s="50"/>
      <c r="E21" s="50"/>
      <c r="F21" s="50"/>
      <c r="G21" s="50"/>
      <c r="H21" s="50"/>
      <c r="I21" s="51" t="str">
        <f>VLOOKUP(C19,$O$26:$W$37,2,0)</f>
        <v>Ivan Leite</v>
      </c>
      <c r="J21" s="52" t="str">
        <f t="shared" ref="J21:J22" si="25">A21</f>
        <v>Ardilhes</v>
      </c>
      <c r="K21" s="50"/>
      <c r="L21" s="50"/>
      <c r="M21" s="50"/>
      <c r="N21" s="50"/>
      <c r="O21" s="50"/>
      <c r="P21" s="50"/>
      <c r="Q21" s="50"/>
      <c r="R21" s="51" t="str">
        <f>I18</f>
        <v>Quartim</v>
      </c>
      <c r="S21" s="52" t="str">
        <f t="shared" ref="S21:S22" si="26">J21</f>
        <v>Ardilhes</v>
      </c>
      <c r="T21" s="50"/>
      <c r="U21" s="50"/>
      <c r="V21" s="50"/>
      <c r="W21" s="50"/>
      <c r="X21" s="50"/>
      <c r="Y21" s="50"/>
      <c r="Z21" s="50"/>
      <c r="AA21" s="51" t="str">
        <f>R18</f>
        <v>Rafa Santos</v>
      </c>
      <c r="AB21" s="52" t="str">
        <f t="shared" ref="AB21:AB22" si="27">S21</f>
        <v>Ardilhes</v>
      </c>
      <c r="AC21" s="50"/>
      <c r="AD21" s="50"/>
      <c r="AE21" s="50"/>
      <c r="AF21" s="50"/>
      <c r="AG21" s="50"/>
      <c r="AH21" s="50"/>
      <c r="AI21" s="50"/>
      <c r="AJ21" s="51" t="str">
        <f>AA18</f>
        <v>Edu Santos</v>
      </c>
      <c r="AK21" s="52" t="str">
        <f t="shared" ref="AK21:AK22" si="28">AB21</f>
        <v>Ardilhes</v>
      </c>
      <c r="AL21" s="50"/>
      <c r="AM21" s="50"/>
      <c r="AN21" s="50"/>
      <c r="AO21" s="50"/>
      <c r="AP21" s="50"/>
      <c r="AQ21" s="50"/>
      <c r="AR21" s="50"/>
      <c r="AS21" s="51" t="str">
        <f>AJ18</f>
        <v>Giorgio</v>
      </c>
      <c r="AT21" s="52" t="str">
        <f t="shared" ref="AT21:AT22" si="29">AK21</f>
        <v>Ardilhes</v>
      </c>
      <c r="AU21" s="50"/>
      <c r="AV21" s="50"/>
      <c r="AW21" s="50"/>
      <c r="AX21" s="50"/>
      <c r="AY21" s="50"/>
      <c r="AZ21" s="50"/>
      <c r="BA21" s="50"/>
      <c r="BB21" s="51" t="str">
        <f>AS18</f>
        <v>Victor Fiore</v>
      </c>
      <c r="BC21" s="25"/>
      <c r="BD21" s="53">
        <f>IF(OR(D20="",F20=""),"",IF(D20&gt;F20,1,0))</f>
        <v>0</v>
      </c>
      <c r="BE21" s="53">
        <f>IF(OR(D20="",F20=""),"",IF(D20=F20,1,0))</f>
        <v>0</v>
      </c>
      <c r="BF21" s="53">
        <f>IF(OR(D20="",F20=""),"",IF(D20&lt;F20,1,0))</f>
        <v>1</v>
      </c>
      <c r="BG21" s="53">
        <f>IF(OR(D20="",F20=""),"",D20)</f>
        <v>3</v>
      </c>
      <c r="BH21" s="53">
        <f>IF(OR(D20="",F20=""),"",F20)</f>
        <v>6</v>
      </c>
      <c r="BI21" s="53">
        <f>BF21</f>
        <v>1</v>
      </c>
      <c r="BJ21" s="53">
        <f>BE21</f>
        <v>0</v>
      </c>
      <c r="BK21" s="53">
        <f>BD21</f>
        <v>0</v>
      </c>
      <c r="BL21" s="53">
        <f>BH21</f>
        <v>6</v>
      </c>
      <c r="BM21" s="53">
        <f>BG21</f>
        <v>3</v>
      </c>
      <c r="BN21" s="26"/>
      <c r="BO21" s="53">
        <f>IF(OR(M20="",O20=""),"",IF(M20&gt;O20,1,0))</f>
        <v>0</v>
      </c>
      <c r="BP21" s="53">
        <f>IF(OR(M20="",O20=""),"",IF(M20=O20,1,0))</f>
        <v>0</v>
      </c>
      <c r="BQ21" s="53">
        <f>IF(OR(M20="",O20=""),"",IF(M20&lt;O20,1,0))</f>
        <v>1</v>
      </c>
      <c r="BR21" s="53">
        <f>IF(OR(M20="",O20=""),"",M20)</f>
        <v>0</v>
      </c>
      <c r="BS21" s="53">
        <f>IF(OR(M20="",O20=""),"",O20)</f>
        <v>6</v>
      </c>
      <c r="BT21" s="53">
        <f>BQ21</f>
        <v>1</v>
      </c>
      <c r="BU21" s="53">
        <f>BP21</f>
        <v>0</v>
      </c>
      <c r="BV21" s="53">
        <f>BO21</f>
        <v>0</v>
      </c>
      <c r="BW21" s="53">
        <f>BS21</f>
        <v>6</v>
      </c>
      <c r="BX21" s="53">
        <f>BR21</f>
        <v>0</v>
      </c>
      <c r="BY21" s="26"/>
      <c r="BZ21" s="53">
        <f>IF(OR(V20="",X20=""),"",IF(V20&gt;X20,1,0))</f>
        <v>0</v>
      </c>
      <c r="CA21" s="53">
        <f>IF(OR(V20="",X20=""),"",IF(V20=X20,1,0))</f>
        <v>1</v>
      </c>
      <c r="CB21" s="53">
        <f>IF(OR(V20="",X20=""),"",IF(V20&lt;X20,1,0))</f>
        <v>0</v>
      </c>
      <c r="CC21" s="53">
        <f>IF(OR(V20="",X20=""),"",V20)</f>
        <v>3</v>
      </c>
      <c r="CD21" s="53">
        <f>IF(OR(V20="",X20=""),"",X20)</f>
        <v>3</v>
      </c>
      <c r="CE21" s="53">
        <f>CB21</f>
        <v>0</v>
      </c>
      <c r="CF21" s="53">
        <f>CA21</f>
        <v>1</v>
      </c>
      <c r="CG21" s="53">
        <f>BZ21</f>
        <v>0</v>
      </c>
      <c r="CH21" s="53">
        <f>CD21</f>
        <v>3</v>
      </c>
      <c r="CI21" s="53">
        <f>CC21</f>
        <v>3</v>
      </c>
      <c r="CJ21" s="26"/>
      <c r="CK21" s="53">
        <f>IF(OR(AE20="",AG20=""),"",IF(AE20&gt;AG20,1,0))</f>
        <v>0</v>
      </c>
      <c r="CL21" s="53">
        <f>IF(OR(AE20="",AG20=""),"",IF(AE20=AG20,1,0))</f>
        <v>0</v>
      </c>
      <c r="CM21" s="53">
        <f>IF(OR(AE20="",AG20=""),"",IF(AE20&lt;AG20,1,0))</f>
        <v>1</v>
      </c>
      <c r="CN21" s="53">
        <f>IF(OR(AE20="",AG20=""),"",AE20)</f>
        <v>2</v>
      </c>
      <c r="CO21" s="53">
        <f>IF(OR(AE20="",AG20=""),"",AG20)</f>
        <v>4</v>
      </c>
      <c r="CP21" s="53">
        <f>CM21</f>
        <v>1</v>
      </c>
      <c r="CQ21" s="53">
        <f>CL21</f>
        <v>0</v>
      </c>
      <c r="CR21" s="53">
        <f>CK21</f>
        <v>0</v>
      </c>
      <c r="CS21" s="53">
        <f>CO21</f>
        <v>4</v>
      </c>
      <c r="CT21" s="53">
        <f>CN21</f>
        <v>2</v>
      </c>
      <c r="CU21" s="26"/>
      <c r="CV21" s="53">
        <f>IF(OR(AN20="",AP20=""),"",IF(AN20&gt;AP20,1,0))</f>
        <v>0</v>
      </c>
      <c r="CW21" s="53">
        <f>IF(OR(AN20="",AP20=""),"",IF(AN20=AP20,1,0))</f>
        <v>0</v>
      </c>
      <c r="CX21" s="53">
        <f>IF(OR(AN20="",AP20=""),"",IF(AN20&lt;AP20,1,0))</f>
        <v>1</v>
      </c>
      <c r="CY21" s="53">
        <f>IF(OR(AN20="",AP20=""),"",AN20)</f>
        <v>2</v>
      </c>
      <c r="CZ21" s="53">
        <f>IF(OR(AN20="",AP20=""),"",AP20)</f>
        <v>9</v>
      </c>
      <c r="DA21" s="53">
        <f>CX21</f>
        <v>1</v>
      </c>
      <c r="DB21" s="53">
        <f>CW21</f>
        <v>0</v>
      </c>
      <c r="DC21" s="53">
        <f>CV21</f>
        <v>0</v>
      </c>
      <c r="DD21" s="53">
        <f>CZ21</f>
        <v>9</v>
      </c>
      <c r="DE21" s="53">
        <f>CY21</f>
        <v>2</v>
      </c>
      <c r="DF21" s="26"/>
      <c r="DG21" s="53">
        <f>IF(OR(AW20="",AY20=""),"",IF(AW20&gt;AY20,1,0))</f>
        <v>0</v>
      </c>
      <c r="DH21" s="53">
        <f>IF(OR(AW20="",AY20=""),"",IF(AW20=AY20,1,0))</f>
        <v>0</v>
      </c>
      <c r="DI21" s="53">
        <f>IF(OR(AW20="",AY20=""),"",IF(AW20&lt;AY20,1,0))</f>
        <v>1</v>
      </c>
      <c r="DJ21" s="53">
        <f>IF(OR(AW20="",AY20=""),"",AW20)</f>
        <v>1</v>
      </c>
      <c r="DK21" s="53">
        <f>IF(OR(AW20="",AY20=""),"",AY20)</f>
        <v>2</v>
      </c>
      <c r="DL21" s="53">
        <f>DI21</f>
        <v>1</v>
      </c>
      <c r="DM21" s="53">
        <f>DH21</f>
        <v>0</v>
      </c>
      <c r="DN21" s="53">
        <f>DG21</f>
        <v>0</v>
      </c>
      <c r="DO21" s="53">
        <f>DK21</f>
        <v>2</v>
      </c>
      <c r="DP21" s="53">
        <f>DJ21</f>
        <v>1</v>
      </c>
    </row>
    <row r="22" spans="1:120" ht="16.5" customHeight="1">
      <c r="A22" s="39">
        <f>A19+1</f>
        <v>6</v>
      </c>
      <c r="B22" s="25" t="s">
        <v>0</v>
      </c>
      <c r="C22" s="40">
        <v>1</v>
      </c>
      <c r="D22" s="41"/>
      <c r="E22" s="41"/>
      <c r="F22" s="41"/>
      <c r="G22" s="41"/>
      <c r="H22" s="42" t="s">
        <v>38</v>
      </c>
      <c r="I22" s="43">
        <v>6</v>
      </c>
      <c r="J22" s="39">
        <f t="shared" si="25"/>
        <v>6</v>
      </c>
      <c r="K22" s="25" t="s">
        <v>0</v>
      </c>
      <c r="L22" s="40">
        <f>C19</f>
        <v>2</v>
      </c>
      <c r="M22" s="41"/>
      <c r="N22" s="41"/>
      <c r="O22" s="41"/>
      <c r="P22" s="41"/>
      <c r="Q22" s="42" t="s">
        <v>38</v>
      </c>
      <c r="R22" s="43">
        <v>1</v>
      </c>
      <c r="S22" s="39">
        <f t="shared" si="26"/>
        <v>6</v>
      </c>
      <c r="T22" s="25" t="s">
        <v>0</v>
      </c>
      <c r="U22" s="40">
        <f>L19</f>
        <v>3</v>
      </c>
      <c r="V22" s="41"/>
      <c r="W22" s="41"/>
      <c r="X22" s="41"/>
      <c r="Y22" s="41"/>
      <c r="Z22" s="42" t="s">
        <v>38</v>
      </c>
      <c r="AA22" s="43">
        <v>2</v>
      </c>
      <c r="AB22" s="39">
        <f t="shared" si="27"/>
        <v>6</v>
      </c>
      <c r="AC22" s="25" t="s">
        <v>0</v>
      </c>
      <c r="AD22" s="40">
        <f>U19</f>
        <v>4</v>
      </c>
      <c r="AE22" s="41"/>
      <c r="AF22" s="41"/>
      <c r="AG22" s="41"/>
      <c r="AH22" s="41"/>
      <c r="AI22" s="42" t="s">
        <v>38</v>
      </c>
      <c r="AJ22" s="43">
        <v>4</v>
      </c>
      <c r="AK22" s="39">
        <f t="shared" si="28"/>
        <v>6</v>
      </c>
      <c r="AL22" s="25" t="s">
        <v>0</v>
      </c>
      <c r="AM22" s="40">
        <f>AD19</f>
        <v>5</v>
      </c>
      <c r="AN22" s="41"/>
      <c r="AO22" s="41"/>
      <c r="AP22" s="41"/>
      <c r="AQ22" s="41"/>
      <c r="AR22" s="42" t="s">
        <v>38</v>
      </c>
      <c r="AS22" s="43">
        <v>5</v>
      </c>
      <c r="AT22" s="39">
        <f t="shared" si="29"/>
        <v>6</v>
      </c>
      <c r="AU22" s="25" t="s">
        <v>0</v>
      </c>
      <c r="AV22" s="40">
        <f>AM19</f>
        <v>6</v>
      </c>
      <c r="AW22" s="41"/>
      <c r="AX22" s="41"/>
      <c r="AY22" s="41"/>
      <c r="AZ22" s="41"/>
      <c r="BA22" s="42" t="s">
        <v>38</v>
      </c>
      <c r="BB22" s="43">
        <v>6</v>
      </c>
      <c r="BC22" s="25"/>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row>
    <row r="23" spans="1:120" ht="21" customHeight="1">
      <c r="A23" s="44"/>
      <c r="B23" s="25"/>
      <c r="C23" s="25"/>
      <c r="D23" s="45">
        <v>0</v>
      </c>
      <c r="E23" s="46" t="s">
        <v>0</v>
      </c>
      <c r="F23" s="45">
        <v>7</v>
      </c>
      <c r="G23" s="25"/>
      <c r="H23" s="25"/>
      <c r="I23" s="47"/>
      <c r="J23" s="44"/>
      <c r="K23" s="25"/>
      <c r="L23" s="25"/>
      <c r="M23" s="45">
        <v>1</v>
      </c>
      <c r="N23" s="46" t="s">
        <v>0</v>
      </c>
      <c r="O23" s="45">
        <v>6</v>
      </c>
      <c r="P23" s="25"/>
      <c r="Q23" s="25"/>
      <c r="R23" s="47"/>
      <c r="S23" s="44"/>
      <c r="T23" s="25"/>
      <c r="U23" s="25"/>
      <c r="V23" s="45">
        <v>3</v>
      </c>
      <c r="W23" s="46" t="s">
        <v>0</v>
      </c>
      <c r="X23" s="45">
        <v>5</v>
      </c>
      <c r="Y23" s="25"/>
      <c r="Z23" s="25"/>
      <c r="AA23" s="47"/>
      <c r="AB23" s="44"/>
      <c r="AC23" s="25"/>
      <c r="AD23" s="25"/>
      <c r="AE23" s="45">
        <v>4</v>
      </c>
      <c r="AF23" s="46" t="s">
        <v>0</v>
      </c>
      <c r="AG23" s="45">
        <v>6</v>
      </c>
      <c r="AH23" s="25"/>
      <c r="AI23" s="25"/>
      <c r="AJ23" s="47"/>
      <c r="AK23" s="44"/>
      <c r="AL23" s="25"/>
      <c r="AM23" s="25"/>
      <c r="AN23" s="45">
        <v>1</v>
      </c>
      <c r="AO23" s="46" t="s">
        <v>0</v>
      </c>
      <c r="AP23" s="45">
        <v>6</v>
      </c>
      <c r="AQ23" s="25"/>
      <c r="AR23" s="25"/>
      <c r="AS23" s="47"/>
      <c r="AT23" s="44"/>
      <c r="AU23" s="25"/>
      <c r="AV23" s="25"/>
      <c r="AW23" s="45">
        <v>2</v>
      </c>
      <c r="AX23" s="46" t="s">
        <v>0</v>
      </c>
      <c r="AY23" s="45">
        <v>9</v>
      </c>
      <c r="AZ23" s="25"/>
      <c r="BA23" s="25"/>
      <c r="BB23" s="47"/>
      <c r="BC23" s="25"/>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row>
    <row r="24" spans="1:120" ht="16.5" customHeight="1">
      <c r="A24" s="52" t="str">
        <f>VLOOKUP(A22,$A$26:$I$37,2,0)</f>
        <v>Davi Andrade</v>
      </c>
      <c r="B24" s="50"/>
      <c r="C24" s="50"/>
      <c r="D24" s="50"/>
      <c r="E24" s="50"/>
      <c r="F24" s="50"/>
      <c r="G24" s="50"/>
      <c r="H24" s="50"/>
      <c r="I24" s="51" t="str">
        <f>VLOOKUP(C22,$O$26:$W$37,2,0)</f>
        <v>Arthurzinho</v>
      </c>
      <c r="J24" s="52" t="str">
        <f>A24</f>
        <v>Davi Andrade</v>
      </c>
      <c r="K24" s="50"/>
      <c r="L24" s="50"/>
      <c r="M24" s="50"/>
      <c r="N24" s="50"/>
      <c r="O24" s="50"/>
      <c r="P24" s="50"/>
      <c r="Q24" s="50"/>
      <c r="R24" s="51" t="str">
        <f>I21</f>
        <v>Ivan Leite</v>
      </c>
      <c r="S24" s="52" t="str">
        <f>J24</f>
        <v>Davi Andrade</v>
      </c>
      <c r="T24" s="50"/>
      <c r="U24" s="50"/>
      <c r="V24" s="50"/>
      <c r="W24" s="50"/>
      <c r="X24" s="50"/>
      <c r="Y24" s="50"/>
      <c r="Z24" s="50"/>
      <c r="AA24" s="51" t="str">
        <f>R21</f>
        <v>Quartim</v>
      </c>
      <c r="AB24" s="52" t="str">
        <f>S24</f>
        <v>Davi Andrade</v>
      </c>
      <c r="AC24" s="50"/>
      <c r="AD24" s="50"/>
      <c r="AE24" s="50"/>
      <c r="AF24" s="50"/>
      <c r="AG24" s="50"/>
      <c r="AH24" s="50"/>
      <c r="AI24" s="50"/>
      <c r="AJ24" s="51" t="str">
        <f>AA21</f>
        <v>Rafa Santos</v>
      </c>
      <c r="AK24" s="52" t="str">
        <f>AB24</f>
        <v>Davi Andrade</v>
      </c>
      <c r="AL24" s="50"/>
      <c r="AM24" s="50"/>
      <c r="AN24" s="50"/>
      <c r="AO24" s="50"/>
      <c r="AP24" s="50"/>
      <c r="AQ24" s="50"/>
      <c r="AR24" s="50"/>
      <c r="AS24" s="51" t="str">
        <f>AJ21</f>
        <v>Edu Santos</v>
      </c>
      <c r="AT24" s="52" t="str">
        <f>AK24</f>
        <v>Davi Andrade</v>
      </c>
      <c r="AU24" s="50"/>
      <c r="AV24" s="50"/>
      <c r="AW24" s="50"/>
      <c r="AX24" s="50"/>
      <c r="AY24" s="50"/>
      <c r="AZ24" s="50"/>
      <c r="BA24" s="50"/>
      <c r="BB24" s="51" t="str">
        <f>AS21</f>
        <v>Giorgio</v>
      </c>
      <c r="BC24" s="25"/>
      <c r="BD24" s="53">
        <f>IF(OR(D23="",F23=""),"",IF(D23&gt;F23,1,0))</f>
        <v>0</v>
      </c>
      <c r="BE24" s="53">
        <f>IF(OR(D23="",F23=""),"",IF(D23=F23,1,0))</f>
        <v>0</v>
      </c>
      <c r="BF24" s="53">
        <f>IF(OR(D23="",F23=""),"",IF(D23&lt;F23,1,0))</f>
        <v>1</v>
      </c>
      <c r="BG24" s="53">
        <f>IF(OR(D23="",F23=""),"",D23)</f>
        <v>0</v>
      </c>
      <c r="BH24" s="53">
        <f>IF(OR(D23="",F23=""),"",F23)</f>
        <v>7</v>
      </c>
      <c r="BI24" s="53">
        <f>BF24</f>
        <v>1</v>
      </c>
      <c r="BJ24" s="53">
        <f>BE24</f>
        <v>0</v>
      </c>
      <c r="BK24" s="53">
        <f>BD24</f>
        <v>0</v>
      </c>
      <c r="BL24" s="53">
        <f>BH24</f>
        <v>7</v>
      </c>
      <c r="BM24" s="53">
        <f>BG24</f>
        <v>0</v>
      </c>
      <c r="BN24" s="26"/>
      <c r="BO24" s="53">
        <f>IF(OR(M23="",O23=""),"",IF(M23&gt;O23,1,0))</f>
        <v>0</v>
      </c>
      <c r="BP24" s="53">
        <f>IF(OR(M23="",O23=""),"",IF(M23=O23,1,0))</f>
        <v>0</v>
      </c>
      <c r="BQ24" s="53">
        <f>IF(OR(M23="",O23=""),"",IF(M23&lt;O23,1,0))</f>
        <v>1</v>
      </c>
      <c r="BR24" s="53">
        <f>IF(OR(M23="",O23=""),"",M23)</f>
        <v>1</v>
      </c>
      <c r="BS24" s="53">
        <f>IF(OR(M23="",O23=""),"",O23)</f>
        <v>6</v>
      </c>
      <c r="BT24" s="53">
        <f>BQ24</f>
        <v>1</v>
      </c>
      <c r="BU24" s="53">
        <f>BP24</f>
        <v>0</v>
      </c>
      <c r="BV24" s="53">
        <f>BO24</f>
        <v>0</v>
      </c>
      <c r="BW24" s="53">
        <f>BS24</f>
        <v>6</v>
      </c>
      <c r="BX24" s="53">
        <f>BR24</f>
        <v>1</v>
      </c>
      <c r="BY24" s="26"/>
      <c r="BZ24" s="53">
        <f>IF(OR(V23="",X23=""),"",IF(V23&gt;X23,1,0))</f>
        <v>0</v>
      </c>
      <c r="CA24" s="53">
        <f>IF(OR(V23="",X23=""),"",IF(V23=X23,1,0))</f>
        <v>0</v>
      </c>
      <c r="CB24" s="53">
        <f>IF(OR(V23="",X23=""),"",IF(V23&lt;X23,1,0))</f>
        <v>1</v>
      </c>
      <c r="CC24" s="53">
        <f>IF(OR(V23="",X23=""),"",V23)</f>
        <v>3</v>
      </c>
      <c r="CD24" s="53">
        <f>IF(OR(V23="",X23=""),"",X23)</f>
        <v>5</v>
      </c>
      <c r="CE24" s="53">
        <f>CB24</f>
        <v>1</v>
      </c>
      <c r="CF24" s="53">
        <f>CA24</f>
        <v>0</v>
      </c>
      <c r="CG24" s="53">
        <f>BZ24</f>
        <v>0</v>
      </c>
      <c r="CH24" s="53">
        <f>CD24</f>
        <v>5</v>
      </c>
      <c r="CI24" s="53">
        <f>CC24</f>
        <v>3</v>
      </c>
      <c r="CJ24" s="26"/>
      <c r="CK24" s="53">
        <f>IF(OR(AE23="",AG23=""),"",IF(AE23&gt;AG23,1,0))</f>
        <v>0</v>
      </c>
      <c r="CL24" s="53">
        <f>IF(OR(AE23="",AG23=""),"",IF(AE23=AG23,1,0))</f>
        <v>0</v>
      </c>
      <c r="CM24" s="53">
        <f>IF(OR(AE23="",AG23=""),"",IF(AE23&lt;AG23,1,0))</f>
        <v>1</v>
      </c>
      <c r="CN24" s="53">
        <f>IF(OR(AE23="",AG23=""),"",AE23)</f>
        <v>4</v>
      </c>
      <c r="CO24" s="53">
        <f>IF(OR(AE23="",AG23=""),"",AG23)</f>
        <v>6</v>
      </c>
      <c r="CP24" s="53">
        <f>CM24</f>
        <v>1</v>
      </c>
      <c r="CQ24" s="53">
        <f>CL24</f>
        <v>0</v>
      </c>
      <c r="CR24" s="53">
        <f>CK24</f>
        <v>0</v>
      </c>
      <c r="CS24" s="53">
        <f>CO24</f>
        <v>6</v>
      </c>
      <c r="CT24" s="53">
        <f>CN24</f>
        <v>4</v>
      </c>
      <c r="CU24" s="26"/>
      <c r="CV24" s="53">
        <f>IF(OR(AN23="",AP23=""),"",IF(AN23&gt;AP23,1,0))</f>
        <v>0</v>
      </c>
      <c r="CW24" s="53">
        <f>IF(OR(AN23="",AP23=""),"",IF(AN23=AP23,1,0))</f>
        <v>0</v>
      </c>
      <c r="CX24" s="53">
        <f>IF(OR(AN23="",AP23=""),"",IF(AN23&lt;AP23,1,0))</f>
        <v>1</v>
      </c>
      <c r="CY24" s="53">
        <f>IF(OR(AN23="",AP23=""),"",AN23)</f>
        <v>1</v>
      </c>
      <c r="CZ24" s="53">
        <f>IF(OR(AN23="",AP23=""),"",AP23)</f>
        <v>6</v>
      </c>
      <c r="DA24" s="53">
        <f>CX24</f>
        <v>1</v>
      </c>
      <c r="DB24" s="53">
        <f>CW24</f>
        <v>0</v>
      </c>
      <c r="DC24" s="53">
        <f>CV24</f>
        <v>0</v>
      </c>
      <c r="DD24" s="53">
        <f>CZ24</f>
        <v>6</v>
      </c>
      <c r="DE24" s="53">
        <f>CY24</f>
        <v>1</v>
      </c>
      <c r="DF24" s="26"/>
      <c r="DG24" s="53">
        <f>IF(OR(AW23="",AY23=""),"",IF(AW23&gt;AY23,1,0))</f>
        <v>0</v>
      </c>
      <c r="DH24" s="53">
        <f>IF(OR(AW23="",AY23=""),"",IF(AW23=AY23,1,0))</f>
        <v>0</v>
      </c>
      <c r="DI24" s="53">
        <f>IF(OR(AW23="",AY23=""),"",IF(AW23&lt;AY23,1,0))</f>
        <v>1</v>
      </c>
      <c r="DJ24" s="53">
        <f>IF(OR(AW23="",AY23=""),"",AW23)</f>
        <v>2</v>
      </c>
      <c r="DK24" s="53">
        <f>IF(OR(AW23="",AY23=""),"",AY23)</f>
        <v>9</v>
      </c>
      <c r="DL24" s="53">
        <f>DI24</f>
        <v>1</v>
      </c>
      <c r="DM24" s="53">
        <f>DH24</f>
        <v>0</v>
      </c>
      <c r="DN24" s="53">
        <f>DG24</f>
        <v>0</v>
      </c>
      <c r="DO24" s="53">
        <f>DK24</f>
        <v>9</v>
      </c>
      <c r="DP24" s="53">
        <f>DJ24</f>
        <v>2</v>
      </c>
    </row>
    <row r="25" spans="1:120" ht="21" customHeight="1">
      <c r="A25" s="119" t="s">
        <v>42</v>
      </c>
      <c r="B25" s="105"/>
      <c r="C25" s="105"/>
      <c r="D25" s="105"/>
      <c r="E25" s="105"/>
      <c r="F25" s="105"/>
      <c r="G25" s="105"/>
      <c r="H25" s="105"/>
      <c r="I25" s="105"/>
      <c r="J25" s="105"/>
      <c r="K25" s="105"/>
      <c r="L25" s="105"/>
      <c r="M25" s="105"/>
      <c r="N25" s="30" t="s">
        <v>43</v>
      </c>
      <c r="O25" s="31"/>
      <c r="P25" s="31"/>
      <c r="Q25" s="31"/>
      <c r="R25" s="31"/>
      <c r="S25" s="119" t="s">
        <v>44</v>
      </c>
      <c r="T25" s="105"/>
      <c r="U25" s="105"/>
      <c r="V25" s="105"/>
      <c r="W25" s="105"/>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25"/>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row>
    <row r="26" spans="1:120" ht="21" customHeight="1">
      <c r="A26" s="55">
        <v>1</v>
      </c>
      <c r="B26" s="96" t="s">
        <v>111</v>
      </c>
      <c r="C26" s="97"/>
      <c r="D26" s="97"/>
      <c r="E26" s="97"/>
      <c r="F26" s="97"/>
      <c r="G26" s="97"/>
      <c r="H26" s="97"/>
      <c r="I26" s="98"/>
      <c r="J26" s="56" t="s">
        <v>45</v>
      </c>
      <c r="K26" s="57"/>
      <c r="L26" s="99">
        <v>2596</v>
      </c>
      <c r="M26" s="100"/>
      <c r="N26" s="26"/>
      <c r="O26" s="55">
        <v>1</v>
      </c>
      <c r="P26" s="96" t="s">
        <v>46</v>
      </c>
      <c r="Q26" s="97"/>
      <c r="R26" s="97"/>
      <c r="S26" s="97"/>
      <c r="T26" s="97"/>
      <c r="U26" s="97"/>
      <c r="V26" s="97"/>
      <c r="W26" s="98"/>
      <c r="X26" s="56" t="s">
        <v>47</v>
      </c>
      <c r="Y26" s="57"/>
      <c r="Z26" s="99">
        <v>2003</v>
      </c>
      <c r="AA26" s="100"/>
      <c r="AB26" s="26"/>
      <c r="AC26" s="26"/>
      <c r="AD26" s="26"/>
      <c r="AE26" s="26"/>
      <c r="AF26" s="26"/>
      <c r="AG26" s="26"/>
      <c r="AH26" s="26"/>
      <c r="AI26" s="26"/>
      <c r="AJ26" s="26"/>
      <c r="AK26" s="104" t="s">
        <v>48</v>
      </c>
      <c r="AL26" s="105"/>
      <c r="AM26" s="105"/>
      <c r="AN26" s="105"/>
      <c r="AO26" s="105"/>
      <c r="AP26" s="105"/>
      <c r="AQ26" s="105"/>
      <c r="AR26" s="105"/>
      <c r="AS26" s="105"/>
      <c r="AT26" s="105"/>
      <c r="AU26" s="105"/>
      <c r="AV26" s="105"/>
      <c r="AW26" s="105"/>
      <c r="AX26" s="105"/>
      <c r="AY26" s="105"/>
      <c r="AZ26" s="105"/>
      <c r="BA26" s="105"/>
      <c r="BB26" s="105"/>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row>
    <row r="27" spans="1:120" ht="21" customHeight="1">
      <c r="A27" s="55">
        <v>2</v>
      </c>
      <c r="B27" s="96" t="s">
        <v>49</v>
      </c>
      <c r="C27" s="97"/>
      <c r="D27" s="97"/>
      <c r="E27" s="97"/>
      <c r="F27" s="97"/>
      <c r="G27" s="97"/>
      <c r="H27" s="97"/>
      <c r="I27" s="98"/>
      <c r="J27" s="56" t="s">
        <v>45</v>
      </c>
      <c r="K27" s="57"/>
      <c r="L27" s="99">
        <v>2538</v>
      </c>
      <c r="M27" s="100"/>
      <c r="N27" s="26"/>
      <c r="O27" s="55">
        <v>2</v>
      </c>
      <c r="P27" s="96" t="s">
        <v>50</v>
      </c>
      <c r="Q27" s="97"/>
      <c r="R27" s="97"/>
      <c r="S27" s="97"/>
      <c r="T27" s="97"/>
      <c r="U27" s="97"/>
      <c r="V27" s="97"/>
      <c r="W27" s="98"/>
      <c r="X27" s="56" t="s">
        <v>47</v>
      </c>
      <c r="Y27" s="57"/>
      <c r="Z27" s="99">
        <v>2056</v>
      </c>
      <c r="AA27" s="100"/>
      <c r="AB27" s="26"/>
      <c r="AC27" s="26"/>
      <c r="AD27" s="26"/>
      <c r="AE27" s="26"/>
      <c r="AF27" s="26"/>
      <c r="AG27" s="26"/>
      <c r="AH27" s="26"/>
      <c r="AI27" s="26"/>
      <c r="AJ27" s="26"/>
      <c r="AK27" s="58" t="s">
        <v>51</v>
      </c>
      <c r="AL27" s="59"/>
      <c r="AM27" s="106" t="s">
        <v>112</v>
      </c>
      <c r="AN27" s="94"/>
      <c r="AO27" s="94"/>
      <c r="AP27" s="94"/>
      <c r="AQ27" s="94"/>
      <c r="AR27" s="94"/>
      <c r="AS27" s="94"/>
      <c r="AT27" s="94"/>
      <c r="AU27" s="94"/>
      <c r="AV27" s="94"/>
      <c r="AW27" s="94"/>
      <c r="AX27" s="94"/>
      <c r="AY27" s="94"/>
      <c r="AZ27" s="94"/>
      <c r="BA27" s="94"/>
      <c r="BB27" s="95"/>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row>
    <row r="28" spans="1:120" ht="21" customHeight="1">
      <c r="A28" s="55">
        <v>3</v>
      </c>
      <c r="B28" s="96" t="s">
        <v>52</v>
      </c>
      <c r="C28" s="97"/>
      <c r="D28" s="97"/>
      <c r="E28" s="97"/>
      <c r="F28" s="97"/>
      <c r="G28" s="97"/>
      <c r="H28" s="97"/>
      <c r="I28" s="98"/>
      <c r="J28" s="56" t="s">
        <v>45</v>
      </c>
      <c r="K28" s="57"/>
      <c r="L28" s="99">
        <v>2598</v>
      </c>
      <c r="M28" s="100"/>
      <c r="N28" s="26"/>
      <c r="O28" s="55">
        <v>3</v>
      </c>
      <c r="P28" s="96" t="s">
        <v>53</v>
      </c>
      <c r="Q28" s="97"/>
      <c r="R28" s="97"/>
      <c r="S28" s="97"/>
      <c r="T28" s="97"/>
      <c r="U28" s="97"/>
      <c r="V28" s="97"/>
      <c r="W28" s="98"/>
      <c r="X28" s="56" t="s">
        <v>47</v>
      </c>
      <c r="Y28" s="57"/>
      <c r="Z28" s="99">
        <v>1000</v>
      </c>
      <c r="AA28" s="100"/>
      <c r="AB28" s="26"/>
      <c r="AC28" s="26"/>
      <c r="AD28" s="26"/>
      <c r="AE28" s="26"/>
      <c r="AF28" s="26"/>
      <c r="AG28" s="26"/>
      <c r="AH28" s="26"/>
      <c r="AI28" s="26"/>
      <c r="AJ28" s="26"/>
      <c r="AK28" s="10"/>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row>
    <row r="29" spans="1:120" ht="21" customHeight="1">
      <c r="A29" s="55">
        <v>4</v>
      </c>
      <c r="B29" s="96" t="s">
        <v>110</v>
      </c>
      <c r="C29" s="97"/>
      <c r="D29" s="97"/>
      <c r="E29" s="97"/>
      <c r="F29" s="97"/>
      <c r="G29" s="97"/>
      <c r="H29" s="97"/>
      <c r="I29" s="98"/>
      <c r="J29" s="56" t="s">
        <v>45</v>
      </c>
      <c r="K29" s="57"/>
      <c r="L29" s="99">
        <v>2580</v>
      </c>
      <c r="M29" s="100"/>
      <c r="N29" s="26"/>
      <c r="O29" s="55">
        <v>4</v>
      </c>
      <c r="P29" s="96" t="s">
        <v>54</v>
      </c>
      <c r="Q29" s="97"/>
      <c r="R29" s="97"/>
      <c r="S29" s="97"/>
      <c r="T29" s="97"/>
      <c r="U29" s="97"/>
      <c r="V29" s="97"/>
      <c r="W29" s="98"/>
      <c r="X29" s="56" t="s">
        <v>47</v>
      </c>
      <c r="Y29" s="57"/>
      <c r="Z29" s="99">
        <v>1210</v>
      </c>
      <c r="AA29" s="100"/>
      <c r="AB29" s="26"/>
      <c r="AC29" s="26"/>
      <c r="AD29" s="26"/>
      <c r="AE29" s="26"/>
      <c r="AF29" s="26"/>
      <c r="AG29" s="26"/>
      <c r="AH29" s="26"/>
      <c r="AI29" s="26"/>
      <c r="AJ29" s="26"/>
      <c r="AK29" s="1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row>
    <row r="30" spans="1:120" ht="21" customHeight="1">
      <c r="A30" s="55">
        <v>5</v>
      </c>
      <c r="B30" s="96" t="s">
        <v>55</v>
      </c>
      <c r="C30" s="97"/>
      <c r="D30" s="97"/>
      <c r="E30" s="97"/>
      <c r="F30" s="97"/>
      <c r="G30" s="97"/>
      <c r="H30" s="97"/>
      <c r="I30" s="98"/>
      <c r="J30" s="56" t="s">
        <v>45</v>
      </c>
      <c r="K30" s="57"/>
      <c r="L30" s="99">
        <v>2558</v>
      </c>
      <c r="M30" s="100"/>
      <c r="N30" s="26"/>
      <c r="O30" s="55">
        <v>5</v>
      </c>
      <c r="P30" s="96" t="s">
        <v>56</v>
      </c>
      <c r="Q30" s="97"/>
      <c r="R30" s="97"/>
      <c r="S30" s="97"/>
      <c r="T30" s="97"/>
      <c r="U30" s="97"/>
      <c r="V30" s="97"/>
      <c r="W30" s="98"/>
      <c r="X30" s="56" t="s">
        <v>47</v>
      </c>
      <c r="Y30" s="57"/>
      <c r="Z30" s="99">
        <v>1086</v>
      </c>
      <c r="AA30" s="100"/>
      <c r="AB30" s="60"/>
      <c r="AC30" s="26"/>
      <c r="AD30" s="61" t="s">
        <v>57</v>
      </c>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row>
    <row r="31" spans="1:120" ht="21" customHeight="1">
      <c r="A31" s="55">
        <v>6</v>
      </c>
      <c r="B31" s="96" t="s">
        <v>109</v>
      </c>
      <c r="C31" s="97"/>
      <c r="D31" s="97"/>
      <c r="E31" s="97"/>
      <c r="F31" s="97"/>
      <c r="G31" s="97"/>
      <c r="H31" s="97"/>
      <c r="I31" s="98"/>
      <c r="J31" s="56" t="s">
        <v>45</v>
      </c>
      <c r="K31" s="57"/>
      <c r="L31" s="99">
        <v>2556</v>
      </c>
      <c r="M31" s="100"/>
      <c r="N31" s="26"/>
      <c r="O31" s="55">
        <v>6</v>
      </c>
      <c r="P31" s="96" t="s">
        <v>58</v>
      </c>
      <c r="Q31" s="97"/>
      <c r="R31" s="97"/>
      <c r="S31" s="97"/>
      <c r="T31" s="97"/>
      <c r="U31" s="97"/>
      <c r="V31" s="97"/>
      <c r="W31" s="98"/>
      <c r="X31" s="56" t="s">
        <v>47</v>
      </c>
      <c r="Y31" s="57"/>
      <c r="Z31" s="99">
        <v>1902</v>
      </c>
      <c r="AA31" s="100"/>
      <c r="AB31" s="60"/>
      <c r="AC31" s="26"/>
      <c r="AD31" s="108" t="s">
        <v>59</v>
      </c>
      <c r="AE31" s="109"/>
      <c r="AF31" s="109"/>
      <c r="AG31" s="109"/>
      <c r="AH31" s="109"/>
      <c r="AI31" s="109"/>
      <c r="AJ31" s="109"/>
      <c r="AK31" s="109"/>
      <c r="AL31" s="109"/>
      <c r="AM31" s="110"/>
      <c r="AN31" s="114">
        <f>AZ4</f>
        <v>1</v>
      </c>
      <c r="AO31" s="110"/>
      <c r="AP31" s="115" t="s">
        <v>60</v>
      </c>
      <c r="AQ31" s="114">
        <f>BB4</f>
        <v>71</v>
      </c>
      <c r="AR31" s="110"/>
      <c r="AS31" s="108" t="s">
        <v>61</v>
      </c>
      <c r="AT31" s="109"/>
      <c r="AU31" s="109"/>
      <c r="AV31" s="109"/>
      <c r="AW31" s="109"/>
      <c r="AX31" s="109"/>
      <c r="AY31" s="109"/>
      <c r="AZ31" s="109"/>
      <c r="BA31" s="109"/>
      <c r="BB31" s="110"/>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row>
    <row r="32" spans="1:120" ht="21" customHeight="1">
      <c r="A32" s="55" t="s">
        <v>62</v>
      </c>
      <c r="B32" s="96" t="s">
        <v>41</v>
      </c>
      <c r="C32" s="97"/>
      <c r="D32" s="97"/>
      <c r="E32" s="97"/>
      <c r="F32" s="97"/>
      <c r="G32" s="97"/>
      <c r="H32" s="97"/>
      <c r="I32" s="98"/>
      <c r="J32" s="56" t="s">
        <v>45</v>
      </c>
      <c r="K32" s="57"/>
      <c r="L32" s="99">
        <v>2544</v>
      </c>
      <c r="M32" s="100"/>
      <c r="N32" s="26"/>
      <c r="O32" s="55" t="s">
        <v>62</v>
      </c>
      <c r="P32" s="96" t="s">
        <v>40</v>
      </c>
      <c r="Q32" s="97"/>
      <c r="R32" s="97"/>
      <c r="S32" s="97"/>
      <c r="T32" s="97"/>
      <c r="U32" s="97"/>
      <c r="V32" s="97"/>
      <c r="W32" s="98"/>
      <c r="X32" s="56" t="s">
        <v>47</v>
      </c>
      <c r="Y32" s="57"/>
      <c r="Z32" s="99">
        <v>2168</v>
      </c>
      <c r="AA32" s="100"/>
      <c r="AB32" s="60"/>
      <c r="AC32" s="26"/>
      <c r="AD32" s="111"/>
      <c r="AE32" s="112"/>
      <c r="AF32" s="112"/>
      <c r="AG32" s="112"/>
      <c r="AH32" s="112"/>
      <c r="AI32" s="112"/>
      <c r="AJ32" s="112"/>
      <c r="AK32" s="112"/>
      <c r="AL32" s="112"/>
      <c r="AM32" s="113"/>
      <c r="AN32" s="111"/>
      <c r="AO32" s="113"/>
      <c r="AP32" s="105"/>
      <c r="AQ32" s="111"/>
      <c r="AR32" s="113"/>
      <c r="AS32" s="111"/>
      <c r="AT32" s="112"/>
      <c r="AU32" s="112"/>
      <c r="AV32" s="112"/>
      <c r="AW32" s="112"/>
      <c r="AX32" s="112"/>
      <c r="AY32" s="112"/>
      <c r="AZ32" s="112"/>
      <c r="BA32" s="112"/>
      <c r="BB32" s="113"/>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row>
    <row r="33" spans="1:120" ht="21" customHeight="1">
      <c r="A33" s="55" t="s">
        <v>63</v>
      </c>
      <c r="B33" s="96"/>
      <c r="C33" s="97"/>
      <c r="D33" s="97"/>
      <c r="E33" s="97"/>
      <c r="F33" s="97"/>
      <c r="G33" s="97"/>
      <c r="H33" s="97"/>
      <c r="I33" s="98"/>
      <c r="J33" s="56" t="s">
        <v>45</v>
      </c>
      <c r="K33" s="57"/>
      <c r="L33" s="99"/>
      <c r="M33" s="100"/>
      <c r="N33" s="26"/>
      <c r="O33" s="55" t="s">
        <v>63</v>
      </c>
      <c r="P33" s="96"/>
      <c r="Q33" s="97"/>
      <c r="R33" s="97"/>
      <c r="S33" s="97"/>
      <c r="T33" s="97"/>
      <c r="U33" s="97"/>
      <c r="V33" s="97"/>
      <c r="W33" s="98"/>
      <c r="X33" s="56" t="s">
        <v>47</v>
      </c>
      <c r="Y33" s="57"/>
      <c r="Z33" s="99"/>
      <c r="AA33" s="100"/>
      <c r="AB33" s="60"/>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row>
    <row r="34" spans="1:120" ht="21" customHeight="1">
      <c r="A34" s="55" t="s">
        <v>64</v>
      </c>
      <c r="B34" s="96"/>
      <c r="C34" s="97"/>
      <c r="D34" s="97"/>
      <c r="E34" s="97"/>
      <c r="F34" s="97"/>
      <c r="G34" s="97"/>
      <c r="H34" s="97"/>
      <c r="I34" s="98"/>
      <c r="J34" s="56" t="s">
        <v>45</v>
      </c>
      <c r="K34" s="57"/>
      <c r="L34" s="99"/>
      <c r="M34" s="100"/>
      <c r="N34" s="26"/>
      <c r="O34" s="55" t="s">
        <v>64</v>
      </c>
      <c r="P34" s="96"/>
      <c r="Q34" s="97"/>
      <c r="R34" s="97"/>
      <c r="S34" s="97"/>
      <c r="T34" s="97"/>
      <c r="U34" s="97"/>
      <c r="V34" s="97"/>
      <c r="W34" s="98"/>
      <c r="X34" s="56" t="s">
        <v>47</v>
      </c>
      <c r="Y34" s="57"/>
      <c r="Z34" s="99"/>
      <c r="AA34" s="100"/>
      <c r="AB34" s="60"/>
      <c r="AC34" s="26"/>
      <c r="AD34" s="26"/>
      <c r="AE34" s="101"/>
      <c r="AF34" s="102"/>
      <c r="AG34" s="102"/>
      <c r="AH34" s="102"/>
      <c r="AI34" s="102"/>
      <c r="AJ34" s="102"/>
      <c r="AK34" s="102"/>
      <c r="AL34" s="102"/>
      <c r="AM34" s="103"/>
      <c r="AN34" s="26"/>
      <c r="AO34" s="26"/>
      <c r="AP34" s="26"/>
      <c r="AQ34" s="26"/>
      <c r="AR34" s="26"/>
      <c r="AS34" s="101"/>
      <c r="AT34" s="102"/>
      <c r="AU34" s="102"/>
      <c r="AV34" s="102"/>
      <c r="AW34" s="102"/>
      <c r="AX34" s="102"/>
      <c r="AY34" s="102"/>
      <c r="AZ34" s="102"/>
      <c r="BA34" s="103"/>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row>
    <row r="35" spans="1:120" ht="21" customHeight="1">
      <c r="A35" s="55" t="s">
        <v>65</v>
      </c>
      <c r="B35" s="96"/>
      <c r="C35" s="97"/>
      <c r="D35" s="97"/>
      <c r="E35" s="97"/>
      <c r="F35" s="97"/>
      <c r="G35" s="97"/>
      <c r="H35" s="97"/>
      <c r="I35" s="98"/>
      <c r="J35" s="56" t="s">
        <v>45</v>
      </c>
      <c r="K35" s="57"/>
      <c r="L35" s="99"/>
      <c r="M35" s="100"/>
      <c r="N35" s="26"/>
      <c r="O35" s="55" t="s">
        <v>65</v>
      </c>
      <c r="P35" s="96"/>
      <c r="Q35" s="97"/>
      <c r="R35" s="97"/>
      <c r="S35" s="97"/>
      <c r="T35" s="97"/>
      <c r="U35" s="97"/>
      <c r="V35" s="97"/>
      <c r="W35" s="98"/>
      <c r="X35" s="56" t="s">
        <v>47</v>
      </c>
      <c r="Y35" s="57"/>
      <c r="Z35" s="99"/>
      <c r="AA35" s="100"/>
      <c r="AB35" s="60"/>
      <c r="AC35" s="26"/>
      <c r="AD35" s="26"/>
      <c r="AE35" s="107" t="s">
        <v>66</v>
      </c>
      <c r="AF35" s="105"/>
      <c r="AG35" s="105"/>
      <c r="AH35" s="105"/>
      <c r="AI35" s="105"/>
      <c r="AJ35" s="105"/>
      <c r="AK35" s="105"/>
      <c r="AL35" s="105"/>
      <c r="AM35" s="105"/>
      <c r="AN35" s="26"/>
      <c r="AO35" s="26"/>
      <c r="AP35" s="26"/>
      <c r="AQ35" s="26"/>
      <c r="AR35" s="26"/>
      <c r="AS35" s="107" t="s">
        <v>67</v>
      </c>
      <c r="AT35" s="105"/>
      <c r="AU35" s="105"/>
      <c r="AV35" s="105"/>
      <c r="AW35" s="105"/>
      <c r="AX35" s="105"/>
      <c r="AY35" s="105"/>
      <c r="AZ35" s="105"/>
      <c r="BA35" s="105"/>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row>
    <row r="36" spans="1:120" ht="21" customHeight="1">
      <c r="A36" s="55" t="s">
        <v>68</v>
      </c>
      <c r="B36" s="96"/>
      <c r="C36" s="97"/>
      <c r="D36" s="97"/>
      <c r="E36" s="97"/>
      <c r="F36" s="97"/>
      <c r="G36" s="97"/>
      <c r="H36" s="97"/>
      <c r="I36" s="98"/>
      <c r="J36" s="56" t="s">
        <v>45</v>
      </c>
      <c r="K36" s="57"/>
      <c r="L36" s="99"/>
      <c r="M36" s="100"/>
      <c r="N36" s="26"/>
      <c r="O36" s="55" t="s">
        <v>68</v>
      </c>
      <c r="P36" s="96"/>
      <c r="Q36" s="97"/>
      <c r="R36" s="97"/>
      <c r="S36" s="97"/>
      <c r="T36" s="97"/>
      <c r="U36" s="97"/>
      <c r="V36" s="97"/>
      <c r="W36" s="98"/>
      <c r="X36" s="56" t="s">
        <v>47</v>
      </c>
      <c r="Y36" s="57"/>
      <c r="Z36" s="99"/>
      <c r="AA36" s="100"/>
      <c r="AB36" s="60"/>
      <c r="AC36" s="26"/>
      <c r="AD36" s="26"/>
      <c r="AE36" s="26"/>
      <c r="AF36" s="26"/>
      <c r="AG36" s="26"/>
      <c r="AH36" s="26"/>
      <c r="AI36" s="26"/>
      <c r="AJ36" s="26"/>
      <c r="AK36" s="101"/>
      <c r="AL36" s="102"/>
      <c r="AM36" s="102"/>
      <c r="AN36" s="102"/>
      <c r="AO36" s="102"/>
      <c r="AP36" s="102"/>
      <c r="AQ36" s="102"/>
      <c r="AR36" s="102"/>
      <c r="AS36" s="102"/>
      <c r="AT36" s="102"/>
      <c r="AU36" s="103"/>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row>
    <row r="37" spans="1:120" ht="21" customHeight="1">
      <c r="A37" s="55" t="s">
        <v>69</v>
      </c>
      <c r="B37" s="96"/>
      <c r="C37" s="97"/>
      <c r="D37" s="97"/>
      <c r="E37" s="97"/>
      <c r="F37" s="97"/>
      <c r="G37" s="97"/>
      <c r="H37" s="97"/>
      <c r="I37" s="98"/>
      <c r="J37" s="56" t="s">
        <v>45</v>
      </c>
      <c r="K37" s="57"/>
      <c r="L37" s="99"/>
      <c r="M37" s="100"/>
      <c r="N37" s="26"/>
      <c r="O37" s="55" t="s">
        <v>69</v>
      </c>
      <c r="P37" s="96"/>
      <c r="Q37" s="97"/>
      <c r="R37" s="97"/>
      <c r="S37" s="97"/>
      <c r="T37" s="97"/>
      <c r="U37" s="97"/>
      <c r="V37" s="97"/>
      <c r="W37" s="98"/>
      <c r="X37" s="56" t="s">
        <v>47</v>
      </c>
      <c r="Y37" s="57"/>
      <c r="Z37" s="99"/>
      <c r="AA37" s="100"/>
      <c r="AB37" s="26"/>
      <c r="AC37" s="26"/>
      <c r="AD37" s="26"/>
      <c r="AE37" s="26"/>
      <c r="AF37" s="26"/>
      <c r="AG37" s="26"/>
      <c r="AH37" s="26"/>
      <c r="AI37" s="26"/>
      <c r="AJ37" s="26"/>
      <c r="AK37" s="107" t="s">
        <v>70</v>
      </c>
      <c r="AL37" s="105"/>
      <c r="AM37" s="105"/>
      <c r="AN37" s="105"/>
      <c r="AO37" s="105"/>
      <c r="AP37" s="105"/>
      <c r="AQ37" s="105"/>
      <c r="AR37" s="105"/>
      <c r="AS37" s="105"/>
      <c r="AT37" s="105"/>
      <c r="AU37" s="105"/>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row>
    <row r="38" spans="1:120" ht="21" customHeight="1" outlineLevel="1">
      <c r="A38" s="55" t="s">
        <v>71</v>
      </c>
      <c r="B38" s="96"/>
      <c r="C38" s="97"/>
      <c r="D38" s="97"/>
      <c r="E38" s="97"/>
      <c r="F38" s="97"/>
      <c r="G38" s="97"/>
      <c r="H38" s="97"/>
      <c r="I38" s="98"/>
      <c r="J38" s="56" t="s">
        <v>45</v>
      </c>
      <c r="K38" s="57"/>
      <c r="L38" s="99"/>
      <c r="M38" s="100"/>
      <c r="N38" s="26"/>
      <c r="O38" s="55" t="s">
        <v>71</v>
      </c>
      <c r="P38" s="96"/>
      <c r="Q38" s="97"/>
      <c r="R38" s="97"/>
      <c r="S38" s="97"/>
      <c r="T38" s="97"/>
      <c r="U38" s="97"/>
      <c r="V38" s="97"/>
      <c r="W38" s="98"/>
      <c r="X38" s="56" t="s">
        <v>47</v>
      </c>
      <c r="Y38" s="57"/>
      <c r="Z38" s="99"/>
      <c r="AA38" s="100"/>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row>
    <row r="39" spans="1:120" ht="21" customHeight="1" outlineLevel="1">
      <c r="A39" s="55" t="s">
        <v>72</v>
      </c>
      <c r="B39" s="96"/>
      <c r="C39" s="97"/>
      <c r="D39" s="97"/>
      <c r="E39" s="97"/>
      <c r="F39" s="97"/>
      <c r="G39" s="97"/>
      <c r="H39" s="97"/>
      <c r="I39" s="98"/>
      <c r="J39" s="56" t="s">
        <v>45</v>
      </c>
      <c r="K39" s="57"/>
      <c r="L39" s="99"/>
      <c r="M39" s="100"/>
      <c r="N39" s="26"/>
      <c r="O39" s="55" t="s">
        <v>72</v>
      </c>
      <c r="P39" s="96"/>
      <c r="Q39" s="97"/>
      <c r="R39" s="97"/>
      <c r="S39" s="97"/>
      <c r="T39" s="97"/>
      <c r="U39" s="97"/>
      <c r="V39" s="97"/>
      <c r="W39" s="98"/>
      <c r="X39" s="56" t="s">
        <v>47</v>
      </c>
      <c r="Y39" s="57"/>
      <c r="Z39" s="99"/>
      <c r="AA39" s="100"/>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row>
    <row r="40" spans="1:120" ht="21" customHeight="1" outlineLevel="1">
      <c r="A40" s="55" t="s">
        <v>73</v>
      </c>
      <c r="B40" s="96"/>
      <c r="C40" s="97"/>
      <c r="D40" s="97"/>
      <c r="E40" s="97"/>
      <c r="F40" s="97"/>
      <c r="G40" s="97"/>
      <c r="H40" s="97"/>
      <c r="I40" s="98"/>
      <c r="J40" s="56" t="s">
        <v>45</v>
      </c>
      <c r="K40" s="57"/>
      <c r="L40" s="99"/>
      <c r="M40" s="100"/>
      <c r="N40" s="26"/>
      <c r="O40" s="55" t="s">
        <v>73</v>
      </c>
      <c r="P40" s="96"/>
      <c r="Q40" s="97"/>
      <c r="R40" s="97"/>
      <c r="S40" s="97"/>
      <c r="T40" s="97"/>
      <c r="U40" s="97"/>
      <c r="V40" s="97"/>
      <c r="W40" s="98"/>
      <c r="X40" s="56" t="s">
        <v>47</v>
      </c>
      <c r="Y40" s="57"/>
      <c r="Z40" s="99"/>
      <c r="AA40" s="100"/>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row>
    <row r="41" spans="1:120" ht="21" customHeight="1" outlineLevel="1">
      <c r="A41" s="55" t="s">
        <v>74</v>
      </c>
      <c r="B41" s="96"/>
      <c r="C41" s="97"/>
      <c r="D41" s="97"/>
      <c r="E41" s="97"/>
      <c r="F41" s="97"/>
      <c r="G41" s="97"/>
      <c r="H41" s="97"/>
      <c r="I41" s="98"/>
      <c r="J41" s="56" t="s">
        <v>45</v>
      </c>
      <c r="K41" s="57"/>
      <c r="L41" s="99"/>
      <c r="M41" s="100"/>
      <c r="N41" s="26"/>
      <c r="O41" s="55" t="s">
        <v>74</v>
      </c>
      <c r="P41" s="96"/>
      <c r="Q41" s="97"/>
      <c r="R41" s="97"/>
      <c r="S41" s="97"/>
      <c r="T41" s="97"/>
      <c r="U41" s="97"/>
      <c r="V41" s="97"/>
      <c r="W41" s="98"/>
      <c r="X41" s="56" t="s">
        <v>47</v>
      </c>
      <c r="Y41" s="57"/>
      <c r="Z41" s="99"/>
      <c r="AA41" s="100"/>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row>
    <row r="42" spans="1:120" ht="21" customHeight="1" outlineLevel="1">
      <c r="A42" s="55" t="s">
        <v>75</v>
      </c>
      <c r="B42" s="96"/>
      <c r="C42" s="97"/>
      <c r="D42" s="97"/>
      <c r="E42" s="97"/>
      <c r="F42" s="97"/>
      <c r="G42" s="97"/>
      <c r="H42" s="97"/>
      <c r="I42" s="98"/>
      <c r="J42" s="56" t="s">
        <v>45</v>
      </c>
      <c r="K42" s="57"/>
      <c r="L42" s="99"/>
      <c r="M42" s="100"/>
      <c r="N42" s="26"/>
      <c r="O42" s="55" t="s">
        <v>75</v>
      </c>
      <c r="P42" s="96"/>
      <c r="Q42" s="97"/>
      <c r="R42" s="97"/>
      <c r="S42" s="97"/>
      <c r="T42" s="97"/>
      <c r="U42" s="97"/>
      <c r="V42" s="97"/>
      <c r="W42" s="98"/>
      <c r="X42" s="56" t="s">
        <v>47</v>
      </c>
      <c r="Y42" s="57"/>
      <c r="Z42" s="99"/>
      <c r="AA42" s="100"/>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row>
    <row r="43" spans="1:120" ht="21" customHeight="1" outlineLevel="1">
      <c r="A43" s="55" t="s">
        <v>76</v>
      </c>
      <c r="B43" s="96"/>
      <c r="C43" s="97"/>
      <c r="D43" s="97"/>
      <c r="E43" s="97"/>
      <c r="F43" s="97"/>
      <c r="G43" s="97"/>
      <c r="H43" s="97"/>
      <c r="I43" s="98"/>
      <c r="J43" s="56" t="s">
        <v>45</v>
      </c>
      <c r="K43" s="57"/>
      <c r="L43" s="99"/>
      <c r="M43" s="100"/>
      <c r="N43" s="26"/>
      <c r="O43" s="55" t="s">
        <v>76</v>
      </c>
      <c r="P43" s="96"/>
      <c r="Q43" s="97"/>
      <c r="R43" s="97"/>
      <c r="S43" s="97"/>
      <c r="T43" s="97"/>
      <c r="U43" s="97"/>
      <c r="V43" s="97"/>
      <c r="W43" s="98"/>
      <c r="X43" s="56" t="s">
        <v>47</v>
      </c>
      <c r="Y43" s="57"/>
      <c r="Z43" s="99"/>
      <c r="AA43" s="100"/>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row>
    <row r="44" spans="1:120" ht="21" customHeight="1" outlineLevel="1">
      <c r="A44" s="55" t="s">
        <v>77</v>
      </c>
      <c r="B44" s="96"/>
      <c r="C44" s="97"/>
      <c r="D44" s="97"/>
      <c r="E44" s="97"/>
      <c r="F44" s="97"/>
      <c r="G44" s="97"/>
      <c r="H44" s="97"/>
      <c r="I44" s="98"/>
      <c r="J44" s="56" t="s">
        <v>45</v>
      </c>
      <c r="K44" s="57"/>
      <c r="L44" s="99"/>
      <c r="M44" s="100"/>
      <c r="N44" s="26"/>
      <c r="O44" s="55" t="s">
        <v>77</v>
      </c>
      <c r="P44" s="96"/>
      <c r="Q44" s="97"/>
      <c r="R44" s="97"/>
      <c r="S44" s="97"/>
      <c r="T44" s="97"/>
      <c r="U44" s="97"/>
      <c r="V44" s="97"/>
      <c r="W44" s="98"/>
      <c r="X44" s="56" t="s">
        <v>47</v>
      </c>
      <c r="Y44" s="57"/>
      <c r="Z44" s="99"/>
      <c r="AA44" s="100"/>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row>
    <row r="45" spans="1:120" ht="21" customHeight="1" outlineLevel="1">
      <c r="A45" s="55" t="s">
        <v>78</v>
      </c>
      <c r="B45" s="96"/>
      <c r="C45" s="97"/>
      <c r="D45" s="97"/>
      <c r="E45" s="97"/>
      <c r="F45" s="97"/>
      <c r="G45" s="97"/>
      <c r="H45" s="97"/>
      <c r="I45" s="98"/>
      <c r="J45" s="56" t="s">
        <v>45</v>
      </c>
      <c r="K45" s="57"/>
      <c r="L45" s="99"/>
      <c r="M45" s="100"/>
      <c r="N45" s="26"/>
      <c r="O45" s="55" t="s">
        <v>78</v>
      </c>
      <c r="P45" s="96"/>
      <c r="Q45" s="97"/>
      <c r="R45" s="97"/>
      <c r="S45" s="97"/>
      <c r="T45" s="97"/>
      <c r="U45" s="97"/>
      <c r="V45" s="97"/>
      <c r="W45" s="98"/>
      <c r="X45" s="56" t="s">
        <v>47</v>
      </c>
      <c r="Y45" s="57"/>
      <c r="Z45" s="99"/>
      <c r="AA45" s="100"/>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row>
    <row r="46" spans="1:120" ht="21" customHeight="1" outlineLevel="1">
      <c r="A46" s="55" t="s">
        <v>79</v>
      </c>
      <c r="B46" s="96"/>
      <c r="C46" s="97"/>
      <c r="D46" s="97"/>
      <c r="E46" s="97"/>
      <c r="F46" s="97"/>
      <c r="G46" s="97"/>
      <c r="H46" s="97"/>
      <c r="I46" s="98"/>
      <c r="J46" s="56" t="s">
        <v>45</v>
      </c>
      <c r="K46" s="57"/>
      <c r="L46" s="99"/>
      <c r="M46" s="100"/>
      <c r="N46" s="26"/>
      <c r="O46" s="55" t="s">
        <v>79</v>
      </c>
      <c r="P46" s="96"/>
      <c r="Q46" s="97"/>
      <c r="R46" s="97"/>
      <c r="S46" s="97"/>
      <c r="T46" s="97"/>
      <c r="U46" s="97"/>
      <c r="V46" s="97"/>
      <c r="W46" s="98"/>
      <c r="X46" s="56" t="s">
        <v>47</v>
      </c>
      <c r="Y46" s="57"/>
      <c r="Z46" s="99"/>
      <c r="AA46" s="100"/>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row>
    <row r="47" spans="1:120" ht="14.2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5"/>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row>
    <row r="48" spans="1:120" ht="14.2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5"/>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ht="14.2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5"/>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row>
    <row r="50" spans="1:120" ht="14.2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5"/>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row>
    <row r="51" spans="1:120" ht="14.2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5"/>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row>
    <row r="52" spans="1:120" ht="14.2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5"/>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row>
    <row r="53" spans="1:120" ht="14.2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5"/>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row>
    <row r="54" spans="1:120" ht="14.2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5"/>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row>
    <row r="55" spans="1:120" ht="14.2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5"/>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row>
    <row r="56" spans="1:120" ht="14.2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5"/>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row>
    <row r="57" spans="1:120" ht="14.2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5"/>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row>
    <row r="58" spans="1:120" ht="14.2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5"/>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row>
    <row r="59" spans="1:120" ht="14.2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5"/>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row>
    <row r="60" spans="1:120" ht="14.2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5"/>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row>
    <row r="61" spans="1:120" ht="14.2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5"/>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row>
    <row r="62" spans="1:120" ht="14.2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5"/>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row>
    <row r="63" spans="1:120" ht="14.2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5"/>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row>
    <row r="64" spans="1:120" ht="14.2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5"/>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row>
    <row r="65" spans="1:120" ht="14.2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5"/>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row>
    <row r="66" spans="1:120" ht="14.2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5"/>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row>
    <row r="67" spans="1:120" ht="14.2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5"/>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row>
    <row r="68" spans="1:120" ht="14.2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5"/>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row>
    <row r="69" spans="1:120" ht="14.2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5"/>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row>
    <row r="70" spans="1:120" ht="14.2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5"/>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row>
    <row r="71" spans="1:120" ht="14.2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5"/>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row>
    <row r="72" spans="1:120" ht="14.2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5"/>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row>
    <row r="73" spans="1:120" ht="14.2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5"/>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row>
    <row r="74" spans="1:120" ht="14.2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5"/>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row>
    <row r="75" spans="1:120" ht="14.2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5"/>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row>
    <row r="76" spans="1:120" ht="14.2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5"/>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row>
    <row r="77" spans="1:120" ht="14.2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5"/>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row>
    <row r="78" spans="1:120" ht="14.2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5"/>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row>
    <row r="79" spans="1:120" ht="14.2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5"/>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row>
    <row r="80" spans="1:120" ht="14.2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5"/>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row>
    <row r="81" spans="1:120" ht="14.2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5"/>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row>
    <row r="82" spans="1:120" ht="14.2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5"/>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row>
    <row r="83" spans="1:120" ht="14.2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5"/>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row>
    <row r="84" spans="1:120" ht="14.2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5"/>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row>
    <row r="85" spans="1:120" ht="14.2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5"/>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row>
    <row r="86" spans="1:120" ht="14.2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5"/>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row>
    <row r="87" spans="1:120" ht="14.2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5"/>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row>
    <row r="88" spans="1:120" ht="14.2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5"/>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row>
    <row r="89" spans="1:120" ht="14.2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5"/>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row>
    <row r="90" spans="1:120" ht="14.2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5"/>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row>
    <row r="91" spans="1:120" ht="14.2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5"/>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row>
    <row r="92" spans="1:120" ht="14.2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5"/>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row>
    <row r="93" spans="1:120" ht="14.2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5"/>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row>
    <row r="94" spans="1:120" ht="14.2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5"/>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row>
    <row r="95" spans="1:120" ht="14.2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5"/>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row>
    <row r="96" spans="1:120" ht="14.2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5"/>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row>
    <row r="97" spans="1:120" ht="14.2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5"/>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row>
    <row r="98" spans="1:120" ht="14.2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5"/>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row>
    <row r="99" spans="1:120" ht="14.2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5"/>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row>
    <row r="100" spans="1:120" ht="14.2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5"/>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row>
    <row r="101" spans="1:120" ht="14.2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5"/>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row>
    <row r="102" spans="1:120" ht="14.2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5"/>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row>
    <row r="103" spans="1:120" ht="14.2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5"/>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row>
    <row r="104" spans="1:120" ht="14.2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5"/>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row>
    <row r="105" spans="1:120" ht="14.2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5"/>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row>
    <row r="106" spans="1:120" ht="14.2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5"/>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row>
    <row r="107" spans="1:120" ht="14.2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5"/>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row>
    <row r="108" spans="1:120" ht="14.2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5"/>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row>
    <row r="109" spans="1:120" ht="14.2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5"/>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row>
    <row r="110" spans="1:120" ht="14.2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5"/>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row>
    <row r="111" spans="1:120" ht="14.2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5"/>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row>
    <row r="112" spans="1:120" ht="14.2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5"/>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row>
    <row r="113" spans="1:120" ht="14.2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5"/>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row>
    <row r="114" spans="1:120" ht="14.2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5"/>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row>
    <row r="115" spans="1:120" ht="14.2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5"/>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row>
    <row r="116" spans="1:120" ht="14.2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5"/>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row>
    <row r="117" spans="1:120" ht="14.2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5"/>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row>
    <row r="118" spans="1:120" ht="14.2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5"/>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row>
    <row r="119" spans="1:120" ht="14.2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5"/>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row>
    <row r="120" spans="1:120" ht="14.2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5"/>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row>
    <row r="121" spans="1:120" ht="14.2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5"/>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row>
    <row r="122" spans="1:120" ht="14.2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5"/>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row>
    <row r="123" spans="1:120" ht="14.2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5"/>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row>
    <row r="124" spans="1:120" ht="14.2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5"/>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row>
    <row r="125" spans="1:120" ht="14.2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5"/>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row>
    <row r="126" spans="1:120" ht="14.2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5"/>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row>
    <row r="127" spans="1:120" ht="14.2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5"/>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row>
    <row r="128" spans="1:120" ht="14.2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5"/>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row>
    <row r="129" spans="1:120" ht="14.2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5"/>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row>
    <row r="130" spans="1:120" ht="14.2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5"/>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row>
    <row r="131" spans="1:120" ht="14.2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5"/>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row>
    <row r="132" spans="1:120" ht="14.2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5"/>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row>
    <row r="133" spans="1:120" ht="14.2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5"/>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row>
    <row r="134" spans="1:120" ht="14.2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5"/>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row>
    <row r="135" spans="1:120" ht="14.2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5"/>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row>
    <row r="136" spans="1:120" ht="14.2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5"/>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row>
    <row r="137" spans="1:120" ht="14.2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5"/>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row>
    <row r="138" spans="1:120" ht="14.2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5"/>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row>
    <row r="139" spans="1:120" ht="14.2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5"/>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row>
    <row r="140" spans="1:120" ht="14.2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5"/>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row>
    <row r="141" spans="1:120" ht="14.2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5"/>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row>
    <row r="142" spans="1:120" ht="14.2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5"/>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row>
    <row r="143" spans="1:120" ht="14.2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5"/>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row>
    <row r="144" spans="1:120" ht="14.2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5"/>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row>
    <row r="145" spans="1:120" ht="14.2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5"/>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row>
    <row r="146" spans="1:120" ht="14.2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5"/>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row>
    <row r="147" spans="1:120" ht="14.2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5"/>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row>
    <row r="148" spans="1:120" ht="14.2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5"/>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row>
    <row r="149" spans="1:120" ht="14.2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5"/>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row>
    <row r="150" spans="1:120" ht="14.2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5"/>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row>
    <row r="151" spans="1:120" ht="14.2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5"/>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row>
    <row r="152" spans="1:120" ht="14.2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5"/>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row>
    <row r="153" spans="1:120" ht="14.2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5"/>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row>
    <row r="154" spans="1:120" ht="14.2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5"/>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row>
    <row r="155" spans="1:120" ht="14.2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5"/>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row>
    <row r="156" spans="1:120" ht="14.2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5"/>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row>
    <row r="157" spans="1:120" ht="14.2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5"/>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row>
    <row r="158" spans="1:120" ht="14.2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5"/>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row>
    <row r="159" spans="1:120" ht="14.2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5"/>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row>
    <row r="160" spans="1:120" ht="14.2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5"/>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row>
    <row r="161" spans="1:120" ht="14.2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5"/>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row>
    <row r="162" spans="1:120" ht="14.2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5"/>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row>
    <row r="163" spans="1:120" ht="14.2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5"/>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row>
    <row r="164" spans="1:120" ht="14.2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5"/>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row>
    <row r="165" spans="1:120" ht="14.2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5"/>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row>
    <row r="166" spans="1:120" ht="14.2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5"/>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row>
    <row r="167" spans="1:120" ht="14.2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5"/>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row>
    <row r="168" spans="1:120" ht="14.2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5"/>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row>
    <row r="169" spans="1:120" ht="14.2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5"/>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row>
    <row r="170" spans="1:120" ht="14.2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5"/>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row>
    <row r="171" spans="1:120" ht="14.2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5"/>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row>
    <row r="172" spans="1:120" ht="14.2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5"/>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row>
    <row r="173" spans="1:120" ht="14.2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5"/>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row>
    <row r="174" spans="1:120" ht="14.2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5"/>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row>
    <row r="175" spans="1:120" ht="14.2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5"/>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row>
    <row r="176" spans="1:120" ht="14.2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5"/>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row>
    <row r="177" spans="1:120" ht="14.2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5"/>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row>
    <row r="178" spans="1:120" ht="14.2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5"/>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row>
    <row r="179" spans="1:120" ht="14.2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5"/>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row>
    <row r="180" spans="1:120" ht="14.2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5"/>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row>
    <row r="181" spans="1:120" ht="14.2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5"/>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row>
    <row r="182" spans="1:120" ht="14.2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5"/>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row>
    <row r="183" spans="1:120" ht="14.2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5"/>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row>
    <row r="184" spans="1:120" ht="14.2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5"/>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row>
    <row r="185" spans="1:120" ht="14.2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5"/>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row>
    <row r="186" spans="1:120" ht="14.2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5"/>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row>
    <row r="187" spans="1:120" ht="14.2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5"/>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row>
    <row r="188" spans="1:120" ht="14.2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5"/>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row>
    <row r="189" spans="1:120" ht="14.2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5"/>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row>
    <row r="190" spans="1:120" ht="14.2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5"/>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row>
    <row r="191" spans="1:120" ht="14.2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5"/>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row>
    <row r="192" spans="1:120" ht="14.2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5"/>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row>
    <row r="193" spans="1:120" ht="14.2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5"/>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row>
    <row r="194" spans="1:120" ht="14.2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5"/>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row>
    <row r="195" spans="1:120" ht="14.2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5"/>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row>
    <row r="196" spans="1:120" ht="14.2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5"/>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row>
    <row r="197" spans="1:120" ht="14.2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5"/>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row>
    <row r="198" spans="1:120" ht="14.2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5"/>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row>
    <row r="199" spans="1:120" ht="14.2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5"/>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row>
    <row r="200" spans="1:120" ht="14.2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5"/>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row>
    <row r="201" spans="1:120" ht="14.2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5"/>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row>
    <row r="202" spans="1:120" ht="14.2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5"/>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row>
    <row r="203" spans="1:120" ht="14.2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5"/>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row>
    <row r="204" spans="1:120" ht="14.2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5"/>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row>
    <row r="205" spans="1:120" ht="14.2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5"/>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row>
    <row r="206" spans="1:120" ht="14.2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5"/>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row>
    <row r="207" spans="1:120" ht="14.2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5"/>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row>
    <row r="208" spans="1:120" ht="14.2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5"/>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row>
    <row r="209" spans="1:120" ht="14.2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5"/>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row>
    <row r="210" spans="1:120" ht="14.2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5"/>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row>
    <row r="211" spans="1:120" ht="14.2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5"/>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row>
    <row r="212" spans="1:120" ht="14.2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5"/>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row>
    <row r="213" spans="1:120" ht="14.2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5"/>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row>
    <row r="214" spans="1:120" ht="14.2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5"/>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row>
    <row r="215" spans="1:120" ht="14.2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5"/>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row>
    <row r="216" spans="1:120" ht="14.2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5"/>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row>
    <row r="217" spans="1:120" ht="14.2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5"/>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row>
    <row r="218" spans="1:120" ht="14.2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5"/>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row>
    <row r="219" spans="1:120" ht="14.2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5"/>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row>
    <row r="220" spans="1:120" ht="14.2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5"/>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row>
    <row r="221" spans="1:120" ht="14.2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5"/>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row>
    <row r="222" spans="1:120" ht="14.2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5"/>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row>
    <row r="223" spans="1:120" ht="14.2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5"/>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row>
    <row r="224" spans="1:120" ht="14.2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5"/>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row>
    <row r="225" spans="1:120" ht="14.2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5"/>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row>
    <row r="226" spans="1:120" ht="14.2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5"/>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row>
    <row r="227" spans="1:120" ht="14.2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5"/>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row>
    <row r="228" spans="1:120" ht="14.2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5"/>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row>
    <row r="229" spans="1:120" ht="14.2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5"/>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row>
    <row r="230" spans="1:120" ht="14.2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5"/>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row>
    <row r="231" spans="1:120" ht="14.2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5"/>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row>
    <row r="232" spans="1:120" ht="14.2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5"/>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row>
    <row r="233" spans="1:120" ht="14.2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5"/>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row>
    <row r="234" spans="1:120" ht="14.2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5"/>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row>
    <row r="235" spans="1:120" ht="14.2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5"/>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row>
    <row r="236" spans="1:120" ht="14.2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5"/>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row>
    <row r="237" spans="1:120" ht="14.2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5"/>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row>
    <row r="238" spans="1:120" ht="14.2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5"/>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row>
    <row r="239" spans="1:120" ht="14.2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5"/>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row>
    <row r="240" spans="1:120" ht="14.2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5"/>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row>
    <row r="241" spans="1:120" ht="14.2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5"/>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row>
    <row r="242" spans="1:120" ht="14.2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5"/>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row>
    <row r="243" spans="1:120" ht="14.2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5"/>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row>
    <row r="244" spans="1:120" ht="14.2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5"/>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row>
    <row r="245" spans="1:120" ht="14.2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5"/>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row>
    <row r="246" spans="1:120" ht="14.2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5"/>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row>
    <row r="247" spans="1:120" ht="14.2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5"/>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row>
    <row r="248" spans="1:120" ht="14.2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5"/>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row>
    <row r="249" spans="1:120" ht="14.2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5"/>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row>
    <row r="250" spans="1:120" ht="14.2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5"/>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row>
    <row r="251" spans="1:120" ht="14.2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5"/>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row>
    <row r="252" spans="1:120" ht="14.2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5"/>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row>
    <row r="253" spans="1:120" ht="14.2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5"/>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row>
    <row r="254" spans="1:120" ht="14.2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5"/>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row>
    <row r="255" spans="1:120" ht="14.2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5"/>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row>
    <row r="256" spans="1:120" ht="14.2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5"/>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row>
    <row r="257" spans="1:120" ht="14.2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5"/>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row>
    <row r="258" spans="1:120" ht="14.2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5"/>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row>
    <row r="259" spans="1:120" ht="14.2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5"/>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row>
    <row r="260" spans="1:120" ht="14.2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5"/>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row>
    <row r="261" spans="1:120" ht="14.2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5"/>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row>
    <row r="262" spans="1:120" ht="14.2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5"/>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row>
    <row r="263" spans="1:120" ht="14.2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5"/>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row>
    <row r="264" spans="1:120" ht="14.2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5"/>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row>
    <row r="265" spans="1:120" ht="14.2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5"/>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row>
    <row r="266" spans="1:120" ht="14.2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5"/>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row>
    <row r="267" spans="1:120" ht="14.2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5"/>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row>
    <row r="268" spans="1:120" ht="14.2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5"/>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row>
    <row r="269" spans="1:120" ht="14.2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5"/>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row>
    <row r="270" spans="1:120" ht="14.2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5"/>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row>
    <row r="271" spans="1:120" ht="14.2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5"/>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row>
    <row r="272" spans="1:120" ht="14.2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5"/>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row>
    <row r="273" spans="1:120" ht="14.2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5"/>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row>
    <row r="274" spans="1:120" ht="14.2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5"/>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row>
    <row r="275" spans="1:120" ht="14.2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5"/>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row>
    <row r="276" spans="1:120" ht="14.2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5"/>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row>
    <row r="277" spans="1:120" ht="14.2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5"/>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row>
    <row r="278" spans="1:120" ht="14.2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5"/>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row>
    <row r="279" spans="1:120" ht="14.2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5"/>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row>
    <row r="280" spans="1:120" ht="14.2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5"/>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row>
    <row r="281" spans="1:120" ht="14.2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5"/>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row>
    <row r="282" spans="1:120" ht="14.2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5"/>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row>
    <row r="283" spans="1:120" ht="14.2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5"/>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row>
    <row r="284" spans="1:120" ht="14.2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5"/>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row>
    <row r="285" spans="1:120" ht="14.2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5"/>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row>
    <row r="286" spans="1:120" ht="14.2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5"/>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row>
    <row r="287" spans="1:120" ht="14.2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5"/>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row>
    <row r="288" spans="1:120" ht="14.2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5"/>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row>
    <row r="289" spans="1:120" ht="14.2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5"/>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row>
    <row r="290" spans="1:120" ht="14.2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5"/>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row>
    <row r="291" spans="1:120" ht="14.2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5"/>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row>
    <row r="292" spans="1:120" ht="14.2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5"/>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row>
    <row r="293" spans="1:120" ht="14.2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5"/>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row>
    <row r="294" spans="1:120" ht="14.2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5"/>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row>
    <row r="295" spans="1:120" ht="14.2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5"/>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row>
    <row r="296" spans="1:120" ht="14.2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5"/>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row>
    <row r="297" spans="1:120" ht="14.2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5"/>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row>
    <row r="298" spans="1:120" ht="14.2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5"/>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row>
    <row r="299" spans="1:120" ht="14.2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5"/>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row>
    <row r="300" spans="1:120" ht="14.2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5"/>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row>
    <row r="301" spans="1:120" ht="14.2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5"/>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row>
    <row r="302" spans="1:120" ht="14.2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5"/>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row>
    <row r="303" spans="1:120" ht="14.2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5"/>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row>
    <row r="304" spans="1:120" ht="14.2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5"/>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row>
    <row r="305" spans="1:120" ht="14.2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5"/>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row>
    <row r="306" spans="1:120" ht="14.2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5"/>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row>
    <row r="307" spans="1:120" ht="14.2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5"/>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row>
    <row r="308" spans="1:120" ht="14.2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5"/>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row>
    <row r="309" spans="1:120" ht="14.2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5"/>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row>
    <row r="310" spans="1:120" ht="14.2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5"/>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row>
    <row r="311" spans="1:120" ht="14.2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5"/>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row>
    <row r="312" spans="1:120" ht="14.2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5"/>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row>
    <row r="313" spans="1:120" ht="14.2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5"/>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row>
    <row r="314" spans="1:120" ht="14.2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5"/>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row>
    <row r="315" spans="1:120" ht="14.2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5"/>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row>
    <row r="316" spans="1:120" ht="14.2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5"/>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row>
    <row r="317" spans="1:120" ht="14.2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5"/>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row>
    <row r="318" spans="1:120" ht="14.2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5"/>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row>
    <row r="319" spans="1:120" ht="14.2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5"/>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row>
    <row r="320" spans="1:120" ht="14.2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5"/>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row>
    <row r="321" spans="1:120" ht="14.2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5"/>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row>
    <row r="322" spans="1:120" ht="14.2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5"/>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row>
    <row r="323" spans="1:120" ht="14.2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5"/>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row>
    <row r="324" spans="1:120" ht="14.2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5"/>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row>
    <row r="325" spans="1:120" ht="14.2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5"/>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row>
    <row r="326" spans="1:120" ht="14.2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5"/>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row>
    <row r="327" spans="1:120" ht="14.2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5"/>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row>
    <row r="328" spans="1:120" ht="14.2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5"/>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row>
    <row r="329" spans="1:120" ht="14.2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5"/>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row>
    <row r="330" spans="1:120" ht="14.2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5"/>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row>
    <row r="331" spans="1:120" ht="14.2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5"/>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row>
    <row r="332" spans="1:120" ht="14.2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5"/>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row>
    <row r="333" spans="1:120" ht="14.2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5"/>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row>
    <row r="334" spans="1:120" ht="14.2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5"/>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row>
    <row r="335" spans="1:120" ht="14.2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5"/>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row>
    <row r="336" spans="1:120" ht="14.2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5"/>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row>
    <row r="337" spans="1:120" ht="14.2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5"/>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row>
    <row r="338" spans="1:120" ht="14.2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5"/>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row>
    <row r="339" spans="1:120" ht="14.2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5"/>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row>
    <row r="340" spans="1:120" ht="14.2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5"/>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row>
    <row r="341" spans="1:120" ht="14.2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5"/>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row>
    <row r="342" spans="1:120" ht="14.2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5"/>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row>
    <row r="343" spans="1:120" ht="14.2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5"/>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row>
    <row r="344" spans="1:120" ht="14.2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5"/>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row>
    <row r="345" spans="1:120" ht="14.2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5"/>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row>
    <row r="346" spans="1:120" ht="14.2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5"/>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row>
    <row r="347" spans="1:120" ht="14.2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5"/>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row>
    <row r="348" spans="1:120" ht="14.2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5"/>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row>
    <row r="349" spans="1:120" ht="14.2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5"/>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row>
    <row r="350" spans="1:120" ht="14.2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5"/>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row>
    <row r="351" spans="1:120" ht="14.2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5"/>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row>
    <row r="352" spans="1:120" ht="14.2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5"/>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row>
    <row r="353" spans="1:120" ht="14.2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5"/>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row>
    <row r="354" spans="1:120" ht="14.2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5"/>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row>
    <row r="355" spans="1:120" ht="14.2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5"/>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row>
    <row r="356" spans="1:120" ht="14.2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5"/>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row>
    <row r="357" spans="1:120" ht="14.2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5"/>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row>
    <row r="358" spans="1:120" ht="14.2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5"/>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row>
    <row r="359" spans="1:120" ht="14.2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5"/>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row>
    <row r="360" spans="1:120" ht="14.2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5"/>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row>
    <row r="361" spans="1:120" ht="14.2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5"/>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row>
    <row r="362" spans="1:120" ht="14.2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5"/>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row>
    <row r="363" spans="1:120" ht="14.2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5"/>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row>
    <row r="364" spans="1:120" ht="14.2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5"/>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row>
    <row r="365" spans="1:120" ht="14.2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5"/>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row>
    <row r="366" spans="1:120" ht="14.2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5"/>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row>
    <row r="367" spans="1:120" ht="14.2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5"/>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row>
    <row r="368" spans="1:120" ht="14.2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5"/>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row>
    <row r="369" spans="1:120" ht="14.2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5"/>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row>
    <row r="370" spans="1:120" ht="14.2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5"/>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row>
    <row r="371" spans="1:120" ht="14.2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5"/>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row>
    <row r="372" spans="1:120" ht="14.2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5"/>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row>
    <row r="373" spans="1:120" ht="14.2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5"/>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row>
    <row r="374" spans="1:120" ht="14.2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5"/>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row>
    <row r="375" spans="1:120" ht="14.2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5"/>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row>
    <row r="376" spans="1:120" ht="14.2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5"/>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row>
    <row r="377" spans="1:120" ht="14.2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5"/>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row>
    <row r="378" spans="1:120" ht="14.2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5"/>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row>
    <row r="379" spans="1:120" ht="14.2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5"/>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row>
    <row r="380" spans="1:120" ht="14.2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5"/>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row>
    <row r="381" spans="1:120" ht="14.2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5"/>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row>
    <row r="382" spans="1:120" ht="14.2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5"/>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row>
    <row r="383" spans="1:120" ht="14.2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5"/>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row>
    <row r="384" spans="1:120" ht="14.2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5"/>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row>
    <row r="385" spans="1:120" ht="14.2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5"/>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row>
    <row r="386" spans="1:120" ht="14.2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5"/>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row>
    <row r="387" spans="1:120" ht="14.2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5"/>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row>
    <row r="388" spans="1:120" ht="14.2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5"/>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row>
    <row r="389" spans="1:120" ht="14.2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5"/>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row>
    <row r="390" spans="1:120" ht="14.2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5"/>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row>
    <row r="391" spans="1:120" ht="14.2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5"/>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row>
    <row r="392" spans="1:120" ht="14.2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5"/>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row>
    <row r="393" spans="1:120" ht="14.2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5"/>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row>
    <row r="394" spans="1:120" ht="14.2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5"/>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row>
    <row r="395" spans="1:120" ht="14.2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5"/>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row>
    <row r="396" spans="1:120" ht="14.2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5"/>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row>
    <row r="397" spans="1:120" ht="14.2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5"/>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row>
    <row r="398" spans="1:120" ht="14.2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5"/>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row>
    <row r="399" spans="1:120" ht="14.2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5"/>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row>
    <row r="400" spans="1:120" ht="14.2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5"/>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row>
    <row r="401" spans="1:120" ht="14.2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5"/>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row>
    <row r="402" spans="1:120" ht="14.2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5"/>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row>
    <row r="403" spans="1:120" ht="14.2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5"/>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row>
    <row r="404" spans="1:120" ht="14.2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5"/>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row>
    <row r="405" spans="1:120" ht="14.2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5"/>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row>
    <row r="406" spans="1:120" ht="14.2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5"/>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row>
    <row r="407" spans="1:120" ht="14.2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5"/>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row>
    <row r="408" spans="1:120" ht="14.2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5"/>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row>
    <row r="409" spans="1:120" ht="14.2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5"/>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row>
    <row r="410" spans="1:120" ht="14.2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5"/>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row>
    <row r="411" spans="1:120" ht="14.2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5"/>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row>
    <row r="412" spans="1:120" ht="14.2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5"/>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row>
    <row r="413" spans="1:120" ht="14.2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5"/>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row>
    <row r="414" spans="1:120" ht="14.2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5"/>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row>
    <row r="415" spans="1:120" ht="14.2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5"/>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row>
    <row r="416" spans="1:120" ht="14.2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5"/>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row>
    <row r="417" spans="1:120" ht="14.2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5"/>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row>
    <row r="418" spans="1:120" ht="14.2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5"/>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row>
    <row r="419" spans="1:120" ht="14.2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5"/>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row>
    <row r="420" spans="1:120" ht="14.2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5"/>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row>
    <row r="421" spans="1:120" ht="14.2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5"/>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c r="CW421" s="26"/>
      <c r="CX421" s="26"/>
      <c r="CY421" s="26"/>
      <c r="CZ421" s="26"/>
      <c r="DA421" s="26"/>
      <c r="DB421" s="26"/>
      <c r="DC421" s="26"/>
      <c r="DD421" s="26"/>
      <c r="DE421" s="26"/>
      <c r="DF421" s="26"/>
      <c r="DG421" s="26"/>
      <c r="DH421" s="26"/>
      <c r="DI421" s="26"/>
      <c r="DJ421" s="26"/>
      <c r="DK421" s="26"/>
      <c r="DL421" s="26"/>
      <c r="DM421" s="26"/>
      <c r="DN421" s="26"/>
      <c r="DO421" s="26"/>
      <c r="DP421" s="26"/>
    </row>
    <row r="422" spans="1:120" ht="14.2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5"/>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c r="CW422" s="26"/>
      <c r="CX422" s="26"/>
      <c r="CY422" s="26"/>
      <c r="CZ422" s="26"/>
      <c r="DA422" s="26"/>
      <c r="DB422" s="26"/>
      <c r="DC422" s="26"/>
      <c r="DD422" s="26"/>
      <c r="DE422" s="26"/>
      <c r="DF422" s="26"/>
      <c r="DG422" s="26"/>
      <c r="DH422" s="26"/>
      <c r="DI422" s="26"/>
      <c r="DJ422" s="26"/>
      <c r="DK422" s="26"/>
      <c r="DL422" s="26"/>
      <c r="DM422" s="26"/>
      <c r="DN422" s="26"/>
      <c r="DO422" s="26"/>
      <c r="DP422" s="26"/>
    </row>
    <row r="423" spans="1:120" ht="14.2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5"/>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c r="CW423" s="26"/>
      <c r="CX423" s="26"/>
      <c r="CY423" s="26"/>
      <c r="CZ423" s="26"/>
      <c r="DA423" s="26"/>
      <c r="DB423" s="26"/>
      <c r="DC423" s="26"/>
      <c r="DD423" s="26"/>
      <c r="DE423" s="26"/>
      <c r="DF423" s="26"/>
      <c r="DG423" s="26"/>
      <c r="DH423" s="26"/>
      <c r="DI423" s="26"/>
      <c r="DJ423" s="26"/>
      <c r="DK423" s="26"/>
      <c r="DL423" s="26"/>
      <c r="DM423" s="26"/>
      <c r="DN423" s="26"/>
      <c r="DO423" s="26"/>
      <c r="DP423" s="26"/>
    </row>
    <row r="424" spans="1:120" ht="14.2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5"/>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c r="CW424" s="26"/>
      <c r="CX424" s="26"/>
      <c r="CY424" s="26"/>
      <c r="CZ424" s="26"/>
      <c r="DA424" s="26"/>
      <c r="DB424" s="26"/>
      <c r="DC424" s="26"/>
      <c r="DD424" s="26"/>
      <c r="DE424" s="26"/>
      <c r="DF424" s="26"/>
      <c r="DG424" s="26"/>
      <c r="DH424" s="26"/>
      <c r="DI424" s="26"/>
      <c r="DJ424" s="26"/>
      <c r="DK424" s="26"/>
      <c r="DL424" s="26"/>
      <c r="DM424" s="26"/>
      <c r="DN424" s="26"/>
      <c r="DO424" s="26"/>
      <c r="DP424" s="26"/>
    </row>
    <row r="425" spans="1:120" ht="14.2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5"/>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row>
    <row r="426" spans="1:120" ht="14.2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5"/>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row>
    <row r="427" spans="1:120" ht="14.2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5"/>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row>
    <row r="428" spans="1:120" ht="14.2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5"/>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c r="CW428" s="26"/>
      <c r="CX428" s="26"/>
      <c r="CY428" s="26"/>
      <c r="CZ428" s="26"/>
      <c r="DA428" s="26"/>
      <c r="DB428" s="26"/>
      <c r="DC428" s="26"/>
      <c r="DD428" s="26"/>
      <c r="DE428" s="26"/>
      <c r="DF428" s="26"/>
      <c r="DG428" s="26"/>
      <c r="DH428" s="26"/>
      <c r="DI428" s="26"/>
      <c r="DJ428" s="26"/>
      <c r="DK428" s="26"/>
      <c r="DL428" s="26"/>
      <c r="DM428" s="26"/>
      <c r="DN428" s="26"/>
      <c r="DO428" s="26"/>
      <c r="DP428" s="26"/>
    </row>
    <row r="429" spans="1:120" ht="14.2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5"/>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row>
    <row r="430" spans="1:120" ht="14.2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5"/>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26"/>
      <c r="CP430" s="26"/>
      <c r="CQ430" s="26"/>
      <c r="CR430" s="26"/>
      <c r="CS430" s="26"/>
      <c r="CT430" s="26"/>
      <c r="CU430" s="26"/>
      <c r="CV430" s="26"/>
      <c r="CW430" s="26"/>
      <c r="CX430" s="26"/>
      <c r="CY430" s="26"/>
      <c r="CZ430" s="26"/>
      <c r="DA430" s="26"/>
      <c r="DB430" s="26"/>
      <c r="DC430" s="26"/>
      <c r="DD430" s="26"/>
      <c r="DE430" s="26"/>
      <c r="DF430" s="26"/>
      <c r="DG430" s="26"/>
      <c r="DH430" s="26"/>
      <c r="DI430" s="26"/>
      <c r="DJ430" s="26"/>
      <c r="DK430" s="26"/>
      <c r="DL430" s="26"/>
      <c r="DM430" s="26"/>
      <c r="DN430" s="26"/>
      <c r="DO430" s="26"/>
      <c r="DP430" s="26"/>
    </row>
    <row r="431" spans="1:120" ht="14.2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5"/>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26"/>
      <c r="CP431" s="26"/>
      <c r="CQ431" s="26"/>
      <c r="CR431" s="26"/>
      <c r="CS431" s="26"/>
      <c r="CT431" s="26"/>
      <c r="CU431" s="26"/>
      <c r="CV431" s="26"/>
      <c r="CW431" s="26"/>
      <c r="CX431" s="26"/>
      <c r="CY431" s="26"/>
      <c r="CZ431" s="26"/>
      <c r="DA431" s="26"/>
      <c r="DB431" s="26"/>
      <c r="DC431" s="26"/>
      <c r="DD431" s="26"/>
      <c r="DE431" s="26"/>
      <c r="DF431" s="26"/>
      <c r="DG431" s="26"/>
      <c r="DH431" s="26"/>
      <c r="DI431" s="26"/>
      <c r="DJ431" s="26"/>
      <c r="DK431" s="26"/>
      <c r="DL431" s="26"/>
      <c r="DM431" s="26"/>
      <c r="DN431" s="26"/>
      <c r="DO431" s="26"/>
      <c r="DP431" s="26"/>
    </row>
    <row r="432" spans="1:120" ht="14.2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5"/>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26"/>
      <c r="CP432" s="26"/>
      <c r="CQ432" s="26"/>
      <c r="CR432" s="26"/>
      <c r="CS432" s="26"/>
      <c r="CT432" s="26"/>
      <c r="CU432" s="26"/>
      <c r="CV432" s="26"/>
      <c r="CW432" s="26"/>
      <c r="CX432" s="26"/>
      <c r="CY432" s="26"/>
      <c r="CZ432" s="26"/>
      <c r="DA432" s="26"/>
      <c r="DB432" s="26"/>
      <c r="DC432" s="26"/>
      <c r="DD432" s="26"/>
      <c r="DE432" s="26"/>
      <c r="DF432" s="26"/>
      <c r="DG432" s="26"/>
      <c r="DH432" s="26"/>
      <c r="DI432" s="26"/>
      <c r="DJ432" s="26"/>
      <c r="DK432" s="26"/>
      <c r="DL432" s="26"/>
      <c r="DM432" s="26"/>
      <c r="DN432" s="26"/>
      <c r="DO432" s="26"/>
      <c r="DP432" s="26"/>
    </row>
    <row r="433" spans="1:120" ht="14.2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5"/>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6"/>
      <c r="CX433" s="26"/>
      <c r="CY433" s="26"/>
      <c r="CZ433" s="26"/>
      <c r="DA433" s="26"/>
      <c r="DB433" s="26"/>
      <c r="DC433" s="26"/>
      <c r="DD433" s="26"/>
      <c r="DE433" s="26"/>
      <c r="DF433" s="26"/>
      <c r="DG433" s="26"/>
      <c r="DH433" s="26"/>
      <c r="DI433" s="26"/>
      <c r="DJ433" s="26"/>
      <c r="DK433" s="26"/>
      <c r="DL433" s="26"/>
      <c r="DM433" s="26"/>
      <c r="DN433" s="26"/>
      <c r="DO433" s="26"/>
      <c r="DP433" s="26"/>
    </row>
    <row r="434" spans="1:120" ht="14.2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5"/>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row>
    <row r="435" spans="1:120" ht="14.2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5"/>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c r="CU435" s="26"/>
      <c r="CV435" s="26"/>
      <c r="CW435" s="26"/>
      <c r="CX435" s="26"/>
      <c r="CY435" s="26"/>
      <c r="CZ435" s="26"/>
      <c r="DA435" s="26"/>
      <c r="DB435" s="26"/>
      <c r="DC435" s="26"/>
      <c r="DD435" s="26"/>
      <c r="DE435" s="26"/>
      <c r="DF435" s="26"/>
      <c r="DG435" s="26"/>
      <c r="DH435" s="26"/>
      <c r="DI435" s="26"/>
      <c r="DJ435" s="26"/>
      <c r="DK435" s="26"/>
      <c r="DL435" s="26"/>
      <c r="DM435" s="26"/>
      <c r="DN435" s="26"/>
      <c r="DO435" s="26"/>
      <c r="DP435" s="26"/>
    </row>
    <row r="436" spans="1:120" ht="14.2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5"/>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row>
    <row r="437" spans="1:120" ht="14.2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5"/>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row>
    <row r="438" spans="1:120" ht="14.2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5"/>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c r="CU438" s="26"/>
      <c r="CV438" s="26"/>
      <c r="CW438" s="26"/>
      <c r="CX438" s="26"/>
      <c r="CY438" s="26"/>
      <c r="CZ438" s="26"/>
      <c r="DA438" s="26"/>
      <c r="DB438" s="26"/>
      <c r="DC438" s="26"/>
      <c r="DD438" s="26"/>
      <c r="DE438" s="26"/>
      <c r="DF438" s="26"/>
      <c r="DG438" s="26"/>
      <c r="DH438" s="26"/>
      <c r="DI438" s="26"/>
      <c r="DJ438" s="26"/>
      <c r="DK438" s="26"/>
      <c r="DL438" s="26"/>
      <c r="DM438" s="26"/>
      <c r="DN438" s="26"/>
      <c r="DO438" s="26"/>
      <c r="DP438" s="26"/>
    </row>
    <row r="439" spans="1:120" ht="14.2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5"/>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26"/>
      <c r="CP439" s="26"/>
      <c r="CQ439" s="26"/>
      <c r="CR439" s="26"/>
      <c r="CS439" s="26"/>
      <c r="CT439" s="26"/>
      <c r="CU439" s="26"/>
      <c r="CV439" s="26"/>
      <c r="CW439" s="26"/>
      <c r="CX439" s="26"/>
      <c r="CY439" s="26"/>
      <c r="CZ439" s="26"/>
      <c r="DA439" s="26"/>
      <c r="DB439" s="26"/>
      <c r="DC439" s="26"/>
      <c r="DD439" s="26"/>
      <c r="DE439" s="26"/>
      <c r="DF439" s="26"/>
      <c r="DG439" s="26"/>
      <c r="DH439" s="26"/>
      <c r="DI439" s="26"/>
      <c r="DJ439" s="26"/>
      <c r="DK439" s="26"/>
      <c r="DL439" s="26"/>
      <c r="DM439" s="26"/>
      <c r="DN439" s="26"/>
      <c r="DO439" s="26"/>
      <c r="DP439" s="26"/>
    </row>
    <row r="440" spans="1:120" ht="14.2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5"/>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26"/>
      <c r="CP440" s="26"/>
      <c r="CQ440" s="26"/>
      <c r="CR440" s="26"/>
      <c r="CS440" s="26"/>
      <c r="CT440" s="26"/>
      <c r="CU440" s="26"/>
      <c r="CV440" s="26"/>
      <c r="CW440" s="26"/>
      <c r="CX440" s="26"/>
      <c r="CY440" s="26"/>
      <c r="CZ440" s="26"/>
      <c r="DA440" s="26"/>
      <c r="DB440" s="26"/>
      <c r="DC440" s="26"/>
      <c r="DD440" s="26"/>
      <c r="DE440" s="26"/>
      <c r="DF440" s="26"/>
      <c r="DG440" s="26"/>
      <c r="DH440" s="26"/>
      <c r="DI440" s="26"/>
      <c r="DJ440" s="26"/>
      <c r="DK440" s="26"/>
      <c r="DL440" s="26"/>
      <c r="DM440" s="26"/>
      <c r="DN440" s="26"/>
      <c r="DO440" s="26"/>
      <c r="DP440" s="26"/>
    </row>
    <row r="441" spans="1:120" ht="14.2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5"/>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c r="CU441" s="26"/>
      <c r="CV441" s="26"/>
      <c r="CW441" s="26"/>
      <c r="CX441" s="26"/>
      <c r="CY441" s="26"/>
      <c r="CZ441" s="26"/>
      <c r="DA441" s="26"/>
      <c r="DB441" s="26"/>
      <c r="DC441" s="26"/>
      <c r="DD441" s="26"/>
      <c r="DE441" s="26"/>
      <c r="DF441" s="26"/>
      <c r="DG441" s="26"/>
      <c r="DH441" s="26"/>
      <c r="DI441" s="26"/>
      <c r="DJ441" s="26"/>
      <c r="DK441" s="26"/>
      <c r="DL441" s="26"/>
      <c r="DM441" s="26"/>
      <c r="DN441" s="26"/>
      <c r="DO441" s="26"/>
      <c r="DP441" s="26"/>
    </row>
    <row r="442" spans="1:120" ht="14.2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5"/>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26"/>
      <c r="CP442" s="26"/>
      <c r="CQ442" s="26"/>
      <c r="CR442" s="26"/>
      <c r="CS442" s="26"/>
      <c r="CT442" s="26"/>
      <c r="CU442" s="26"/>
      <c r="CV442" s="26"/>
      <c r="CW442" s="26"/>
      <c r="CX442" s="26"/>
      <c r="CY442" s="26"/>
      <c r="CZ442" s="26"/>
      <c r="DA442" s="26"/>
      <c r="DB442" s="26"/>
      <c r="DC442" s="26"/>
      <c r="DD442" s="26"/>
      <c r="DE442" s="26"/>
      <c r="DF442" s="26"/>
      <c r="DG442" s="26"/>
      <c r="DH442" s="26"/>
      <c r="DI442" s="26"/>
      <c r="DJ442" s="26"/>
      <c r="DK442" s="26"/>
      <c r="DL442" s="26"/>
      <c r="DM442" s="26"/>
      <c r="DN442" s="26"/>
      <c r="DO442" s="26"/>
      <c r="DP442" s="26"/>
    </row>
    <row r="443" spans="1:120" ht="14.2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5"/>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6"/>
      <c r="CX443" s="26"/>
      <c r="CY443" s="26"/>
      <c r="CZ443" s="26"/>
      <c r="DA443" s="26"/>
      <c r="DB443" s="26"/>
      <c r="DC443" s="26"/>
      <c r="DD443" s="26"/>
      <c r="DE443" s="26"/>
      <c r="DF443" s="26"/>
      <c r="DG443" s="26"/>
      <c r="DH443" s="26"/>
      <c r="DI443" s="26"/>
      <c r="DJ443" s="26"/>
      <c r="DK443" s="26"/>
      <c r="DL443" s="26"/>
      <c r="DM443" s="26"/>
      <c r="DN443" s="26"/>
      <c r="DO443" s="26"/>
      <c r="DP443" s="26"/>
    </row>
    <row r="444" spans="1:120" ht="14.2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5"/>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6"/>
      <c r="CX444" s="26"/>
      <c r="CY444" s="26"/>
      <c r="CZ444" s="26"/>
      <c r="DA444" s="26"/>
      <c r="DB444" s="26"/>
      <c r="DC444" s="26"/>
      <c r="DD444" s="26"/>
      <c r="DE444" s="26"/>
      <c r="DF444" s="26"/>
      <c r="DG444" s="26"/>
      <c r="DH444" s="26"/>
      <c r="DI444" s="26"/>
      <c r="DJ444" s="26"/>
      <c r="DK444" s="26"/>
      <c r="DL444" s="26"/>
      <c r="DM444" s="26"/>
      <c r="DN444" s="26"/>
      <c r="DO444" s="26"/>
      <c r="DP444" s="26"/>
    </row>
    <row r="445" spans="1:120" ht="14.2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5"/>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c r="CU445" s="26"/>
      <c r="CV445" s="26"/>
      <c r="CW445" s="26"/>
      <c r="CX445" s="26"/>
      <c r="CY445" s="26"/>
      <c r="CZ445" s="26"/>
      <c r="DA445" s="26"/>
      <c r="DB445" s="26"/>
      <c r="DC445" s="26"/>
      <c r="DD445" s="26"/>
      <c r="DE445" s="26"/>
      <c r="DF445" s="26"/>
      <c r="DG445" s="26"/>
      <c r="DH445" s="26"/>
      <c r="DI445" s="26"/>
      <c r="DJ445" s="26"/>
      <c r="DK445" s="26"/>
      <c r="DL445" s="26"/>
      <c r="DM445" s="26"/>
      <c r="DN445" s="26"/>
      <c r="DO445" s="26"/>
      <c r="DP445" s="26"/>
    </row>
    <row r="446" spans="1:120" ht="14.2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5"/>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row>
    <row r="447" spans="1:120" ht="14.2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5"/>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26"/>
      <c r="CP447" s="26"/>
      <c r="CQ447" s="26"/>
      <c r="CR447" s="26"/>
      <c r="CS447" s="26"/>
      <c r="CT447" s="26"/>
      <c r="CU447" s="26"/>
      <c r="CV447" s="26"/>
      <c r="CW447" s="26"/>
      <c r="CX447" s="26"/>
      <c r="CY447" s="26"/>
      <c r="CZ447" s="26"/>
      <c r="DA447" s="26"/>
      <c r="DB447" s="26"/>
      <c r="DC447" s="26"/>
      <c r="DD447" s="26"/>
      <c r="DE447" s="26"/>
      <c r="DF447" s="26"/>
      <c r="DG447" s="26"/>
      <c r="DH447" s="26"/>
      <c r="DI447" s="26"/>
      <c r="DJ447" s="26"/>
      <c r="DK447" s="26"/>
      <c r="DL447" s="26"/>
      <c r="DM447" s="26"/>
      <c r="DN447" s="26"/>
      <c r="DO447" s="26"/>
      <c r="DP447" s="26"/>
    </row>
    <row r="448" spans="1:120" ht="14.2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5"/>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c r="CU448" s="26"/>
      <c r="CV448" s="26"/>
      <c r="CW448" s="26"/>
      <c r="CX448" s="26"/>
      <c r="CY448" s="26"/>
      <c r="CZ448" s="26"/>
      <c r="DA448" s="26"/>
      <c r="DB448" s="26"/>
      <c r="DC448" s="26"/>
      <c r="DD448" s="26"/>
      <c r="DE448" s="26"/>
      <c r="DF448" s="26"/>
      <c r="DG448" s="26"/>
      <c r="DH448" s="26"/>
      <c r="DI448" s="26"/>
      <c r="DJ448" s="26"/>
      <c r="DK448" s="26"/>
      <c r="DL448" s="26"/>
      <c r="DM448" s="26"/>
      <c r="DN448" s="26"/>
      <c r="DO448" s="26"/>
      <c r="DP448" s="26"/>
    </row>
    <row r="449" spans="1:120" ht="14.2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5"/>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26"/>
      <c r="CP449" s="26"/>
      <c r="CQ449" s="26"/>
      <c r="CR449" s="26"/>
      <c r="CS449" s="26"/>
      <c r="CT449" s="26"/>
      <c r="CU449" s="26"/>
      <c r="CV449" s="26"/>
      <c r="CW449" s="26"/>
      <c r="CX449" s="26"/>
      <c r="CY449" s="26"/>
      <c r="CZ449" s="26"/>
      <c r="DA449" s="26"/>
      <c r="DB449" s="26"/>
      <c r="DC449" s="26"/>
      <c r="DD449" s="26"/>
      <c r="DE449" s="26"/>
      <c r="DF449" s="26"/>
      <c r="DG449" s="26"/>
      <c r="DH449" s="26"/>
      <c r="DI449" s="26"/>
      <c r="DJ449" s="26"/>
      <c r="DK449" s="26"/>
      <c r="DL449" s="26"/>
      <c r="DM449" s="26"/>
      <c r="DN449" s="26"/>
      <c r="DO449" s="26"/>
      <c r="DP449" s="26"/>
    </row>
    <row r="450" spans="1:120" ht="14.2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5"/>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c r="CU450" s="26"/>
      <c r="CV450" s="26"/>
      <c r="CW450" s="26"/>
      <c r="CX450" s="26"/>
      <c r="CY450" s="26"/>
      <c r="CZ450" s="26"/>
      <c r="DA450" s="26"/>
      <c r="DB450" s="26"/>
      <c r="DC450" s="26"/>
      <c r="DD450" s="26"/>
      <c r="DE450" s="26"/>
      <c r="DF450" s="26"/>
      <c r="DG450" s="26"/>
      <c r="DH450" s="26"/>
      <c r="DI450" s="26"/>
      <c r="DJ450" s="26"/>
      <c r="DK450" s="26"/>
      <c r="DL450" s="26"/>
      <c r="DM450" s="26"/>
      <c r="DN450" s="26"/>
      <c r="DO450" s="26"/>
      <c r="DP450" s="26"/>
    </row>
    <row r="451" spans="1:120" ht="14.2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5"/>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26"/>
      <c r="CP451" s="26"/>
      <c r="CQ451" s="26"/>
      <c r="CR451" s="26"/>
      <c r="CS451" s="26"/>
      <c r="CT451" s="26"/>
      <c r="CU451" s="26"/>
      <c r="CV451" s="26"/>
      <c r="CW451" s="26"/>
      <c r="CX451" s="26"/>
      <c r="CY451" s="26"/>
      <c r="CZ451" s="26"/>
      <c r="DA451" s="26"/>
      <c r="DB451" s="26"/>
      <c r="DC451" s="26"/>
      <c r="DD451" s="26"/>
      <c r="DE451" s="26"/>
      <c r="DF451" s="26"/>
      <c r="DG451" s="26"/>
      <c r="DH451" s="26"/>
      <c r="DI451" s="26"/>
      <c r="DJ451" s="26"/>
      <c r="DK451" s="26"/>
      <c r="DL451" s="26"/>
      <c r="DM451" s="26"/>
      <c r="DN451" s="26"/>
      <c r="DO451" s="26"/>
      <c r="DP451" s="26"/>
    </row>
    <row r="452" spans="1:120" ht="14.2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5"/>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6"/>
      <c r="CX452" s="26"/>
      <c r="CY452" s="26"/>
      <c r="CZ452" s="26"/>
      <c r="DA452" s="26"/>
      <c r="DB452" s="26"/>
      <c r="DC452" s="26"/>
      <c r="DD452" s="26"/>
      <c r="DE452" s="26"/>
      <c r="DF452" s="26"/>
      <c r="DG452" s="26"/>
      <c r="DH452" s="26"/>
      <c r="DI452" s="26"/>
      <c r="DJ452" s="26"/>
      <c r="DK452" s="26"/>
      <c r="DL452" s="26"/>
      <c r="DM452" s="26"/>
      <c r="DN452" s="26"/>
      <c r="DO452" s="26"/>
      <c r="DP452" s="26"/>
    </row>
    <row r="453" spans="1:120" ht="14.2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5"/>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c r="CU453" s="26"/>
      <c r="CV453" s="26"/>
      <c r="CW453" s="26"/>
      <c r="CX453" s="26"/>
      <c r="CY453" s="26"/>
      <c r="CZ453" s="26"/>
      <c r="DA453" s="26"/>
      <c r="DB453" s="26"/>
      <c r="DC453" s="26"/>
      <c r="DD453" s="26"/>
      <c r="DE453" s="26"/>
      <c r="DF453" s="26"/>
      <c r="DG453" s="26"/>
      <c r="DH453" s="26"/>
      <c r="DI453" s="26"/>
      <c r="DJ453" s="26"/>
      <c r="DK453" s="26"/>
      <c r="DL453" s="26"/>
      <c r="DM453" s="26"/>
      <c r="DN453" s="26"/>
      <c r="DO453" s="26"/>
      <c r="DP453" s="26"/>
    </row>
    <row r="454" spans="1:120" ht="14.2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5"/>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c r="CU454" s="26"/>
      <c r="CV454" s="26"/>
      <c r="CW454" s="26"/>
      <c r="CX454" s="26"/>
      <c r="CY454" s="26"/>
      <c r="CZ454" s="26"/>
      <c r="DA454" s="26"/>
      <c r="DB454" s="26"/>
      <c r="DC454" s="26"/>
      <c r="DD454" s="26"/>
      <c r="DE454" s="26"/>
      <c r="DF454" s="26"/>
      <c r="DG454" s="26"/>
      <c r="DH454" s="26"/>
      <c r="DI454" s="26"/>
      <c r="DJ454" s="26"/>
      <c r="DK454" s="26"/>
      <c r="DL454" s="26"/>
      <c r="DM454" s="26"/>
      <c r="DN454" s="26"/>
      <c r="DO454" s="26"/>
      <c r="DP454" s="26"/>
    </row>
    <row r="455" spans="1:120" ht="14.2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5"/>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26"/>
      <c r="CP455" s="26"/>
      <c r="CQ455" s="26"/>
      <c r="CR455" s="26"/>
      <c r="CS455" s="26"/>
      <c r="CT455" s="26"/>
      <c r="CU455" s="26"/>
      <c r="CV455" s="26"/>
      <c r="CW455" s="26"/>
      <c r="CX455" s="26"/>
      <c r="CY455" s="26"/>
      <c r="CZ455" s="26"/>
      <c r="DA455" s="26"/>
      <c r="DB455" s="26"/>
      <c r="DC455" s="26"/>
      <c r="DD455" s="26"/>
      <c r="DE455" s="26"/>
      <c r="DF455" s="26"/>
      <c r="DG455" s="26"/>
      <c r="DH455" s="26"/>
      <c r="DI455" s="26"/>
      <c r="DJ455" s="26"/>
      <c r="DK455" s="26"/>
      <c r="DL455" s="26"/>
      <c r="DM455" s="26"/>
      <c r="DN455" s="26"/>
      <c r="DO455" s="26"/>
      <c r="DP455" s="26"/>
    </row>
    <row r="456" spans="1:120" ht="14.2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5"/>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row>
    <row r="457" spans="1:120" ht="14.2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5"/>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26"/>
      <c r="CP457" s="26"/>
      <c r="CQ457" s="26"/>
      <c r="CR457" s="26"/>
      <c r="CS457" s="26"/>
      <c r="CT457" s="26"/>
      <c r="CU457" s="26"/>
      <c r="CV457" s="26"/>
      <c r="CW457" s="26"/>
      <c r="CX457" s="26"/>
      <c r="CY457" s="26"/>
      <c r="CZ457" s="26"/>
      <c r="DA457" s="26"/>
      <c r="DB457" s="26"/>
      <c r="DC457" s="26"/>
      <c r="DD457" s="26"/>
      <c r="DE457" s="26"/>
      <c r="DF457" s="26"/>
      <c r="DG457" s="26"/>
      <c r="DH457" s="26"/>
      <c r="DI457" s="26"/>
      <c r="DJ457" s="26"/>
      <c r="DK457" s="26"/>
      <c r="DL457" s="26"/>
      <c r="DM457" s="26"/>
      <c r="DN457" s="26"/>
      <c r="DO457" s="26"/>
      <c r="DP457" s="26"/>
    </row>
    <row r="458" spans="1:120" ht="14.2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5"/>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c r="DF458" s="26"/>
      <c r="DG458" s="26"/>
      <c r="DH458" s="26"/>
      <c r="DI458" s="26"/>
      <c r="DJ458" s="26"/>
      <c r="DK458" s="26"/>
      <c r="DL458" s="26"/>
      <c r="DM458" s="26"/>
      <c r="DN458" s="26"/>
      <c r="DO458" s="26"/>
      <c r="DP458" s="26"/>
    </row>
    <row r="459" spans="1:120" ht="14.2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5"/>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c r="DF459" s="26"/>
      <c r="DG459" s="26"/>
      <c r="DH459" s="26"/>
      <c r="DI459" s="26"/>
      <c r="DJ459" s="26"/>
      <c r="DK459" s="26"/>
      <c r="DL459" s="26"/>
      <c r="DM459" s="26"/>
      <c r="DN459" s="26"/>
      <c r="DO459" s="26"/>
      <c r="DP459" s="26"/>
    </row>
    <row r="460" spans="1:120" ht="14.2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5"/>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26"/>
      <c r="CP460" s="26"/>
      <c r="CQ460" s="26"/>
      <c r="CR460" s="26"/>
      <c r="CS460" s="26"/>
      <c r="CT460" s="26"/>
      <c r="CU460" s="26"/>
      <c r="CV460" s="26"/>
      <c r="CW460" s="26"/>
      <c r="CX460" s="26"/>
      <c r="CY460" s="26"/>
      <c r="CZ460" s="26"/>
      <c r="DA460" s="26"/>
      <c r="DB460" s="26"/>
      <c r="DC460" s="26"/>
      <c r="DD460" s="26"/>
      <c r="DE460" s="26"/>
      <c r="DF460" s="26"/>
      <c r="DG460" s="26"/>
      <c r="DH460" s="26"/>
      <c r="DI460" s="26"/>
      <c r="DJ460" s="26"/>
      <c r="DK460" s="26"/>
      <c r="DL460" s="26"/>
      <c r="DM460" s="26"/>
      <c r="DN460" s="26"/>
      <c r="DO460" s="26"/>
      <c r="DP460" s="26"/>
    </row>
    <row r="461" spans="1:120" ht="14.2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5"/>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26"/>
      <c r="CP461" s="26"/>
      <c r="CQ461" s="26"/>
      <c r="CR461" s="26"/>
      <c r="CS461" s="26"/>
      <c r="CT461" s="26"/>
      <c r="CU461" s="26"/>
      <c r="CV461" s="26"/>
      <c r="CW461" s="26"/>
      <c r="CX461" s="26"/>
      <c r="CY461" s="26"/>
      <c r="CZ461" s="26"/>
      <c r="DA461" s="26"/>
      <c r="DB461" s="26"/>
      <c r="DC461" s="26"/>
      <c r="DD461" s="26"/>
      <c r="DE461" s="26"/>
      <c r="DF461" s="26"/>
      <c r="DG461" s="26"/>
      <c r="DH461" s="26"/>
      <c r="DI461" s="26"/>
      <c r="DJ461" s="26"/>
      <c r="DK461" s="26"/>
      <c r="DL461" s="26"/>
      <c r="DM461" s="26"/>
      <c r="DN461" s="26"/>
      <c r="DO461" s="26"/>
      <c r="DP461" s="26"/>
    </row>
    <row r="462" spans="1:120" ht="14.2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5"/>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c r="CU462" s="26"/>
      <c r="CV462" s="26"/>
      <c r="CW462" s="26"/>
      <c r="CX462" s="26"/>
      <c r="CY462" s="26"/>
      <c r="CZ462" s="26"/>
      <c r="DA462" s="26"/>
      <c r="DB462" s="26"/>
      <c r="DC462" s="26"/>
      <c r="DD462" s="26"/>
      <c r="DE462" s="26"/>
      <c r="DF462" s="26"/>
      <c r="DG462" s="26"/>
      <c r="DH462" s="26"/>
      <c r="DI462" s="26"/>
      <c r="DJ462" s="26"/>
      <c r="DK462" s="26"/>
      <c r="DL462" s="26"/>
      <c r="DM462" s="26"/>
      <c r="DN462" s="26"/>
      <c r="DO462" s="26"/>
      <c r="DP462" s="26"/>
    </row>
    <row r="463" spans="1:120" ht="14.2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5"/>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26"/>
      <c r="CP463" s="26"/>
      <c r="CQ463" s="26"/>
      <c r="CR463" s="26"/>
      <c r="CS463" s="26"/>
      <c r="CT463" s="26"/>
      <c r="CU463" s="26"/>
      <c r="CV463" s="26"/>
      <c r="CW463" s="26"/>
      <c r="CX463" s="26"/>
      <c r="CY463" s="26"/>
      <c r="CZ463" s="26"/>
      <c r="DA463" s="26"/>
      <c r="DB463" s="26"/>
      <c r="DC463" s="26"/>
      <c r="DD463" s="26"/>
      <c r="DE463" s="26"/>
      <c r="DF463" s="26"/>
      <c r="DG463" s="26"/>
      <c r="DH463" s="26"/>
      <c r="DI463" s="26"/>
      <c r="DJ463" s="26"/>
      <c r="DK463" s="26"/>
      <c r="DL463" s="26"/>
      <c r="DM463" s="26"/>
      <c r="DN463" s="26"/>
      <c r="DO463" s="26"/>
      <c r="DP463" s="26"/>
    </row>
    <row r="464" spans="1:120" ht="14.2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5"/>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c r="DF464" s="26"/>
      <c r="DG464" s="26"/>
      <c r="DH464" s="26"/>
      <c r="DI464" s="26"/>
      <c r="DJ464" s="26"/>
      <c r="DK464" s="26"/>
      <c r="DL464" s="26"/>
      <c r="DM464" s="26"/>
      <c r="DN464" s="26"/>
      <c r="DO464" s="26"/>
      <c r="DP464" s="26"/>
    </row>
    <row r="465" spans="1:120" ht="14.2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5"/>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26"/>
      <c r="CP465" s="26"/>
      <c r="CQ465" s="26"/>
      <c r="CR465" s="26"/>
      <c r="CS465" s="26"/>
      <c r="CT465" s="26"/>
      <c r="CU465" s="26"/>
      <c r="CV465" s="26"/>
      <c r="CW465" s="26"/>
      <c r="CX465" s="26"/>
      <c r="CY465" s="26"/>
      <c r="CZ465" s="26"/>
      <c r="DA465" s="26"/>
      <c r="DB465" s="26"/>
      <c r="DC465" s="26"/>
      <c r="DD465" s="26"/>
      <c r="DE465" s="26"/>
      <c r="DF465" s="26"/>
      <c r="DG465" s="26"/>
      <c r="DH465" s="26"/>
      <c r="DI465" s="26"/>
      <c r="DJ465" s="26"/>
      <c r="DK465" s="26"/>
      <c r="DL465" s="26"/>
      <c r="DM465" s="26"/>
      <c r="DN465" s="26"/>
      <c r="DO465" s="26"/>
      <c r="DP465" s="26"/>
    </row>
    <row r="466" spans="1:120" ht="14.2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5"/>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row>
    <row r="467" spans="1:120" ht="14.2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5"/>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c r="CU467" s="26"/>
      <c r="CV467" s="26"/>
      <c r="CW467" s="26"/>
      <c r="CX467" s="26"/>
      <c r="CY467" s="26"/>
      <c r="CZ467" s="26"/>
      <c r="DA467" s="26"/>
      <c r="DB467" s="26"/>
      <c r="DC467" s="26"/>
      <c r="DD467" s="26"/>
      <c r="DE467" s="26"/>
      <c r="DF467" s="26"/>
      <c r="DG467" s="26"/>
      <c r="DH467" s="26"/>
      <c r="DI467" s="26"/>
      <c r="DJ467" s="26"/>
      <c r="DK467" s="26"/>
      <c r="DL467" s="26"/>
      <c r="DM467" s="26"/>
      <c r="DN467" s="26"/>
      <c r="DO467" s="26"/>
      <c r="DP467" s="26"/>
    </row>
    <row r="468" spans="1:120" ht="14.2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5"/>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c r="CU468" s="26"/>
      <c r="CV468" s="26"/>
      <c r="CW468" s="26"/>
      <c r="CX468" s="26"/>
      <c r="CY468" s="26"/>
      <c r="CZ468" s="26"/>
      <c r="DA468" s="26"/>
      <c r="DB468" s="26"/>
      <c r="DC468" s="26"/>
      <c r="DD468" s="26"/>
      <c r="DE468" s="26"/>
      <c r="DF468" s="26"/>
      <c r="DG468" s="26"/>
      <c r="DH468" s="26"/>
      <c r="DI468" s="26"/>
      <c r="DJ468" s="26"/>
      <c r="DK468" s="26"/>
      <c r="DL468" s="26"/>
      <c r="DM468" s="26"/>
      <c r="DN468" s="26"/>
      <c r="DO468" s="26"/>
      <c r="DP468" s="26"/>
    </row>
    <row r="469" spans="1:120" ht="14.2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5"/>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c r="CU469" s="26"/>
      <c r="CV469" s="26"/>
      <c r="CW469" s="26"/>
      <c r="CX469" s="26"/>
      <c r="CY469" s="26"/>
      <c r="CZ469" s="26"/>
      <c r="DA469" s="26"/>
      <c r="DB469" s="26"/>
      <c r="DC469" s="26"/>
      <c r="DD469" s="26"/>
      <c r="DE469" s="26"/>
      <c r="DF469" s="26"/>
      <c r="DG469" s="26"/>
      <c r="DH469" s="26"/>
      <c r="DI469" s="26"/>
      <c r="DJ469" s="26"/>
      <c r="DK469" s="26"/>
      <c r="DL469" s="26"/>
      <c r="DM469" s="26"/>
      <c r="DN469" s="26"/>
      <c r="DO469" s="26"/>
      <c r="DP469" s="26"/>
    </row>
    <row r="470" spans="1:120" ht="14.2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5"/>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26"/>
      <c r="CP470" s="26"/>
      <c r="CQ470" s="26"/>
      <c r="CR470" s="26"/>
      <c r="CS470" s="26"/>
      <c r="CT470" s="26"/>
      <c r="CU470" s="26"/>
      <c r="CV470" s="26"/>
      <c r="CW470" s="26"/>
      <c r="CX470" s="26"/>
      <c r="CY470" s="26"/>
      <c r="CZ470" s="26"/>
      <c r="DA470" s="26"/>
      <c r="DB470" s="26"/>
      <c r="DC470" s="26"/>
      <c r="DD470" s="26"/>
      <c r="DE470" s="26"/>
      <c r="DF470" s="26"/>
      <c r="DG470" s="26"/>
      <c r="DH470" s="26"/>
      <c r="DI470" s="26"/>
      <c r="DJ470" s="26"/>
      <c r="DK470" s="26"/>
      <c r="DL470" s="26"/>
      <c r="DM470" s="26"/>
      <c r="DN470" s="26"/>
      <c r="DO470" s="26"/>
      <c r="DP470" s="26"/>
    </row>
    <row r="471" spans="1:120" ht="14.2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5"/>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c r="CU471" s="26"/>
      <c r="CV471" s="26"/>
      <c r="CW471" s="26"/>
      <c r="CX471" s="26"/>
      <c r="CY471" s="26"/>
      <c r="CZ471" s="26"/>
      <c r="DA471" s="26"/>
      <c r="DB471" s="26"/>
      <c r="DC471" s="26"/>
      <c r="DD471" s="26"/>
      <c r="DE471" s="26"/>
      <c r="DF471" s="26"/>
      <c r="DG471" s="26"/>
      <c r="DH471" s="26"/>
      <c r="DI471" s="26"/>
      <c r="DJ471" s="26"/>
      <c r="DK471" s="26"/>
      <c r="DL471" s="26"/>
      <c r="DM471" s="26"/>
      <c r="DN471" s="26"/>
      <c r="DO471" s="26"/>
      <c r="DP471" s="26"/>
    </row>
    <row r="472" spans="1:120" ht="14.2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5"/>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c r="CU472" s="26"/>
      <c r="CV472" s="26"/>
      <c r="CW472" s="26"/>
      <c r="CX472" s="26"/>
      <c r="CY472" s="26"/>
      <c r="CZ472" s="26"/>
      <c r="DA472" s="26"/>
      <c r="DB472" s="26"/>
      <c r="DC472" s="26"/>
      <c r="DD472" s="26"/>
      <c r="DE472" s="26"/>
      <c r="DF472" s="26"/>
      <c r="DG472" s="26"/>
      <c r="DH472" s="26"/>
      <c r="DI472" s="26"/>
      <c r="DJ472" s="26"/>
      <c r="DK472" s="26"/>
      <c r="DL472" s="26"/>
      <c r="DM472" s="26"/>
      <c r="DN472" s="26"/>
      <c r="DO472" s="26"/>
      <c r="DP472" s="26"/>
    </row>
    <row r="473" spans="1:120" ht="14.2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5"/>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26"/>
      <c r="CP473" s="26"/>
      <c r="CQ473" s="26"/>
      <c r="CR473" s="26"/>
      <c r="CS473" s="26"/>
      <c r="CT473" s="26"/>
      <c r="CU473" s="26"/>
      <c r="CV473" s="26"/>
      <c r="CW473" s="26"/>
      <c r="CX473" s="26"/>
      <c r="CY473" s="26"/>
      <c r="CZ473" s="26"/>
      <c r="DA473" s="26"/>
      <c r="DB473" s="26"/>
      <c r="DC473" s="26"/>
      <c r="DD473" s="26"/>
      <c r="DE473" s="26"/>
      <c r="DF473" s="26"/>
      <c r="DG473" s="26"/>
      <c r="DH473" s="26"/>
      <c r="DI473" s="26"/>
      <c r="DJ473" s="26"/>
      <c r="DK473" s="26"/>
      <c r="DL473" s="26"/>
      <c r="DM473" s="26"/>
      <c r="DN473" s="26"/>
      <c r="DO473" s="26"/>
      <c r="DP473" s="26"/>
    </row>
    <row r="474" spans="1:120" ht="14.2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5"/>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26"/>
      <c r="CP474" s="26"/>
      <c r="CQ474" s="26"/>
      <c r="CR474" s="26"/>
      <c r="CS474" s="26"/>
      <c r="CT474" s="26"/>
      <c r="CU474" s="26"/>
      <c r="CV474" s="26"/>
      <c r="CW474" s="26"/>
      <c r="CX474" s="26"/>
      <c r="CY474" s="26"/>
      <c r="CZ474" s="26"/>
      <c r="DA474" s="26"/>
      <c r="DB474" s="26"/>
      <c r="DC474" s="26"/>
      <c r="DD474" s="26"/>
      <c r="DE474" s="26"/>
      <c r="DF474" s="26"/>
      <c r="DG474" s="26"/>
      <c r="DH474" s="26"/>
      <c r="DI474" s="26"/>
      <c r="DJ474" s="26"/>
      <c r="DK474" s="26"/>
      <c r="DL474" s="26"/>
      <c r="DM474" s="26"/>
      <c r="DN474" s="26"/>
      <c r="DO474" s="26"/>
      <c r="DP474" s="26"/>
    </row>
    <row r="475" spans="1:120" ht="14.2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5"/>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c r="CU475" s="26"/>
      <c r="CV475" s="26"/>
      <c r="CW475" s="26"/>
      <c r="CX475" s="26"/>
      <c r="CY475" s="26"/>
      <c r="CZ475" s="26"/>
      <c r="DA475" s="26"/>
      <c r="DB475" s="26"/>
      <c r="DC475" s="26"/>
      <c r="DD475" s="26"/>
      <c r="DE475" s="26"/>
      <c r="DF475" s="26"/>
      <c r="DG475" s="26"/>
      <c r="DH475" s="26"/>
      <c r="DI475" s="26"/>
      <c r="DJ475" s="26"/>
      <c r="DK475" s="26"/>
      <c r="DL475" s="26"/>
      <c r="DM475" s="26"/>
      <c r="DN475" s="26"/>
      <c r="DO475" s="26"/>
      <c r="DP475" s="26"/>
    </row>
    <row r="476" spans="1:120" ht="14.2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5"/>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row>
    <row r="477" spans="1:120" ht="14.2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5"/>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26"/>
      <c r="CP477" s="26"/>
      <c r="CQ477" s="26"/>
      <c r="CR477" s="26"/>
      <c r="CS477" s="26"/>
      <c r="CT477" s="26"/>
      <c r="CU477" s="26"/>
      <c r="CV477" s="26"/>
      <c r="CW477" s="26"/>
      <c r="CX477" s="26"/>
      <c r="CY477" s="26"/>
      <c r="CZ477" s="26"/>
      <c r="DA477" s="26"/>
      <c r="DB477" s="26"/>
      <c r="DC477" s="26"/>
      <c r="DD477" s="26"/>
      <c r="DE477" s="26"/>
      <c r="DF477" s="26"/>
      <c r="DG477" s="26"/>
      <c r="DH477" s="26"/>
      <c r="DI477" s="26"/>
      <c r="DJ477" s="26"/>
      <c r="DK477" s="26"/>
      <c r="DL477" s="26"/>
      <c r="DM477" s="26"/>
      <c r="DN477" s="26"/>
      <c r="DO477" s="26"/>
      <c r="DP477" s="26"/>
    </row>
    <row r="478" spans="1:120" ht="14.2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5"/>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26"/>
      <c r="CP478" s="26"/>
      <c r="CQ478" s="26"/>
      <c r="CR478" s="26"/>
      <c r="CS478" s="26"/>
      <c r="CT478" s="26"/>
      <c r="CU478" s="26"/>
      <c r="CV478" s="26"/>
      <c r="CW478" s="26"/>
      <c r="CX478" s="26"/>
      <c r="CY478" s="26"/>
      <c r="CZ478" s="26"/>
      <c r="DA478" s="26"/>
      <c r="DB478" s="26"/>
      <c r="DC478" s="26"/>
      <c r="DD478" s="26"/>
      <c r="DE478" s="26"/>
      <c r="DF478" s="26"/>
      <c r="DG478" s="26"/>
      <c r="DH478" s="26"/>
      <c r="DI478" s="26"/>
      <c r="DJ478" s="26"/>
      <c r="DK478" s="26"/>
      <c r="DL478" s="26"/>
      <c r="DM478" s="26"/>
      <c r="DN478" s="26"/>
      <c r="DO478" s="26"/>
      <c r="DP478" s="26"/>
    </row>
    <row r="479" spans="1:120" ht="14.2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5"/>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26"/>
      <c r="CP479" s="26"/>
      <c r="CQ479" s="26"/>
      <c r="CR479" s="26"/>
      <c r="CS479" s="26"/>
      <c r="CT479" s="26"/>
      <c r="CU479" s="26"/>
      <c r="CV479" s="26"/>
      <c r="CW479" s="26"/>
      <c r="CX479" s="26"/>
      <c r="CY479" s="26"/>
      <c r="CZ479" s="26"/>
      <c r="DA479" s="26"/>
      <c r="DB479" s="26"/>
      <c r="DC479" s="26"/>
      <c r="DD479" s="26"/>
      <c r="DE479" s="26"/>
      <c r="DF479" s="26"/>
      <c r="DG479" s="26"/>
      <c r="DH479" s="26"/>
      <c r="DI479" s="26"/>
      <c r="DJ479" s="26"/>
      <c r="DK479" s="26"/>
      <c r="DL479" s="26"/>
      <c r="DM479" s="26"/>
      <c r="DN479" s="26"/>
      <c r="DO479" s="26"/>
      <c r="DP479" s="26"/>
    </row>
    <row r="480" spans="1:120" ht="14.2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5"/>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c r="CU480" s="26"/>
      <c r="CV480" s="26"/>
      <c r="CW480" s="26"/>
      <c r="CX480" s="26"/>
      <c r="CY480" s="26"/>
      <c r="CZ480" s="26"/>
      <c r="DA480" s="26"/>
      <c r="DB480" s="26"/>
      <c r="DC480" s="26"/>
      <c r="DD480" s="26"/>
      <c r="DE480" s="26"/>
      <c r="DF480" s="26"/>
      <c r="DG480" s="26"/>
      <c r="DH480" s="26"/>
      <c r="DI480" s="26"/>
      <c r="DJ480" s="26"/>
      <c r="DK480" s="26"/>
      <c r="DL480" s="26"/>
      <c r="DM480" s="26"/>
      <c r="DN480" s="26"/>
      <c r="DO480" s="26"/>
      <c r="DP480" s="26"/>
    </row>
    <row r="481" spans="1:120" ht="14.2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5"/>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26"/>
      <c r="CP481" s="26"/>
      <c r="CQ481" s="26"/>
      <c r="CR481" s="26"/>
      <c r="CS481" s="26"/>
      <c r="CT481" s="26"/>
      <c r="CU481" s="26"/>
      <c r="CV481" s="26"/>
      <c r="CW481" s="26"/>
      <c r="CX481" s="26"/>
      <c r="CY481" s="26"/>
      <c r="CZ481" s="26"/>
      <c r="DA481" s="26"/>
      <c r="DB481" s="26"/>
      <c r="DC481" s="26"/>
      <c r="DD481" s="26"/>
      <c r="DE481" s="26"/>
      <c r="DF481" s="26"/>
      <c r="DG481" s="26"/>
      <c r="DH481" s="26"/>
      <c r="DI481" s="26"/>
      <c r="DJ481" s="26"/>
      <c r="DK481" s="26"/>
      <c r="DL481" s="26"/>
      <c r="DM481" s="26"/>
      <c r="DN481" s="26"/>
      <c r="DO481" s="26"/>
      <c r="DP481" s="26"/>
    </row>
    <row r="482" spans="1:120" ht="14.2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5"/>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c r="CU482" s="26"/>
      <c r="CV482" s="26"/>
      <c r="CW482" s="26"/>
      <c r="CX482" s="26"/>
      <c r="CY482" s="26"/>
      <c r="CZ482" s="26"/>
      <c r="DA482" s="26"/>
      <c r="DB482" s="26"/>
      <c r="DC482" s="26"/>
      <c r="DD482" s="26"/>
      <c r="DE482" s="26"/>
      <c r="DF482" s="26"/>
      <c r="DG482" s="26"/>
      <c r="DH482" s="26"/>
      <c r="DI482" s="26"/>
      <c r="DJ482" s="26"/>
      <c r="DK482" s="26"/>
      <c r="DL482" s="26"/>
      <c r="DM482" s="26"/>
      <c r="DN482" s="26"/>
      <c r="DO482" s="26"/>
      <c r="DP482" s="26"/>
    </row>
    <row r="483" spans="1:120" ht="14.2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5"/>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26"/>
      <c r="CP483" s="26"/>
      <c r="CQ483" s="26"/>
      <c r="CR483" s="26"/>
      <c r="CS483" s="26"/>
      <c r="CT483" s="26"/>
      <c r="CU483" s="26"/>
      <c r="CV483" s="26"/>
      <c r="CW483" s="26"/>
      <c r="CX483" s="26"/>
      <c r="CY483" s="26"/>
      <c r="CZ483" s="26"/>
      <c r="DA483" s="26"/>
      <c r="DB483" s="26"/>
      <c r="DC483" s="26"/>
      <c r="DD483" s="26"/>
      <c r="DE483" s="26"/>
      <c r="DF483" s="26"/>
      <c r="DG483" s="26"/>
      <c r="DH483" s="26"/>
      <c r="DI483" s="26"/>
      <c r="DJ483" s="26"/>
      <c r="DK483" s="26"/>
      <c r="DL483" s="26"/>
      <c r="DM483" s="26"/>
      <c r="DN483" s="26"/>
      <c r="DO483" s="26"/>
      <c r="DP483" s="26"/>
    </row>
    <row r="484" spans="1:120" ht="14.2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5"/>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c r="CU484" s="26"/>
      <c r="CV484" s="26"/>
      <c r="CW484" s="26"/>
      <c r="CX484" s="26"/>
      <c r="CY484" s="26"/>
      <c r="CZ484" s="26"/>
      <c r="DA484" s="26"/>
      <c r="DB484" s="26"/>
      <c r="DC484" s="26"/>
      <c r="DD484" s="26"/>
      <c r="DE484" s="26"/>
      <c r="DF484" s="26"/>
      <c r="DG484" s="26"/>
      <c r="DH484" s="26"/>
      <c r="DI484" s="26"/>
      <c r="DJ484" s="26"/>
      <c r="DK484" s="26"/>
      <c r="DL484" s="26"/>
      <c r="DM484" s="26"/>
      <c r="DN484" s="26"/>
      <c r="DO484" s="26"/>
      <c r="DP484" s="26"/>
    </row>
    <row r="485" spans="1:120" ht="14.2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5"/>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26"/>
      <c r="CP485" s="26"/>
      <c r="CQ485" s="26"/>
      <c r="CR485" s="26"/>
      <c r="CS485" s="26"/>
      <c r="CT485" s="26"/>
      <c r="CU485" s="26"/>
      <c r="CV485" s="26"/>
      <c r="CW485" s="26"/>
      <c r="CX485" s="26"/>
      <c r="CY485" s="26"/>
      <c r="CZ485" s="26"/>
      <c r="DA485" s="26"/>
      <c r="DB485" s="26"/>
      <c r="DC485" s="26"/>
      <c r="DD485" s="26"/>
      <c r="DE485" s="26"/>
      <c r="DF485" s="26"/>
      <c r="DG485" s="26"/>
      <c r="DH485" s="26"/>
      <c r="DI485" s="26"/>
      <c r="DJ485" s="26"/>
      <c r="DK485" s="26"/>
      <c r="DL485" s="26"/>
      <c r="DM485" s="26"/>
      <c r="DN485" s="26"/>
      <c r="DO485" s="26"/>
      <c r="DP485" s="26"/>
    </row>
    <row r="486" spans="1:120" ht="14.2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5"/>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row>
    <row r="487" spans="1:120" ht="14.2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5"/>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26"/>
      <c r="CP487" s="26"/>
      <c r="CQ487" s="26"/>
      <c r="CR487" s="26"/>
      <c r="CS487" s="26"/>
      <c r="CT487" s="26"/>
      <c r="CU487" s="26"/>
      <c r="CV487" s="26"/>
      <c r="CW487" s="26"/>
      <c r="CX487" s="26"/>
      <c r="CY487" s="26"/>
      <c r="CZ487" s="26"/>
      <c r="DA487" s="26"/>
      <c r="DB487" s="26"/>
      <c r="DC487" s="26"/>
      <c r="DD487" s="26"/>
      <c r="DE487" s="26"/>
      <c r="DF487" s="26"/>
      <c r="DG487" s="26"/>
      <c r="DH487" s="26"/>
      <c r="DI487" s="26"/>
      <c r="DJ487" s="26"/>
      <c r="DK487" s="26"/>
      <c r="DL487" s="26"/>
      <c r="DM487" s="26"/>
      <c r="DN487" s="26"/>
      <c r="DO487" s="26"/>
      <c r="DP487" s="26"/>
    </row>
    <row r="488" spans="1:120" ht="14.2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5"/>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c r="CU488" s="26"/>
      <c r="CV488" s="26"/>
      <c r="CW488" s="26"/>
      <c r="CX488" s="26"/>
      <c r="CY488" s="26"/>
      <c r="CZ488" s="26"/>
      <c r="DA488" s="26"/>
      <c r="DB488" s="26"/>
      <c r="DC488" s="26"/>
      <c r="DD488" s="26"/>
      <c r="DE488" s="26"/>
      <c r="DF488" s="26"/>
      <c r="DG488" s="26"/>
      <c r="DH488" s="26"/>
      <c r="DI488" s="26"/>
      <c r="DJ488" s="26"/>
      <c r="DK488" s="26"/>
      <c r="DL488" s="26"/>
      <c r="DM488" s="26"/>
      <c r="DN488" s="26"/>
      <c r="DO488" s="26"/>
      <c r="DP488" s="26"/>
    </row>
    <row r="489" spans="1:120" ht="14.2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5"/>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26"/>
      <c r="CP489" s="26"/>
      <c r="CQ489" s="26"/>
      <c r="CR489" s="26"/>
      <c r="CS489" s="26"/>
      <c r="CT489" s="26"/>
      <c r="CU489" s="26"/>
      <c r="CV489" s="26"/>
      <c r="CW489" s="26"/>
      <c r="CX489" s="26"/>
      <c r="CY489" s="26"/>
      <c r="CZ489" s="26"/>
      <c r="DA489" s="26"/>
      <c r="DB489" s="26"/>
      <c r="DC489" s="26"/>
      <c r="DD489" s="26"/>
      <c r="DE489" s="26"/>
      <c r="DF489" s="26"/>
      <c r="DG489" s="26"/>
      <c r="DH489" s="26"/>
      <c r="DI489" s="26"/>
      <c r="DJ489" s="26"/>
      <c r="DK489" s="26"/>
      <c r="DL489" s="26"/>
      <c r="DM489" s="26"/>
      <c r="DN489" s="26"/>
      <c r="DO489" s="26"/>
      <c r="DP489" s="26"/>
    </row>
    <row r="490" spans="1:120" ht="14.2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5"/>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c r="CU490" s="26"/>
      <c r="CV490" s="26"/>
      <c r="CW490" s="26"/>
      <c r="CX490" s="26"/>
      <c r="CY490" s="26"/>
      <c r="CZ490" s="26"/>
      <c r="DA490" s="26"/>
      <c r="DB490" s="26"/>
      <c r="DC490" s="26"/>
      <c r="DD490" s="26"/>
      <c r="DE490" s="26"/>
      <c r="DF490" s="26"/>
      <c r="DG490" s="26"/>
      <c r="DH490" s="26"/>
      <c r="DI490" s="26"/>
      <c r="DJ490" s="26"/>
      <c r="DK490" s="26"/>
      <c r="DL490" s="26"/>
      <c r="DM490" s="26"/>
      <c r="DN490" s="26"/>
      <c r="DO490" s="26"/>
      <c r="DP490" s="26"/>
    </row>
    <row r="491" spans="1:120" ht="14.2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5"/>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26"/>
      <c r="CP491" s="26"/>
      <c r="CQ491" s="26"/>
      <c r="CR491" s="26"/>
      <c r="CS491" s="26"/>
      <c r="CT491" s="26"/>
      <c r="CU491" s="26"/>
      <c r="CV491" s="26"/>
      <c r="CW491" s="26"/>
      <c r="CX491" s="26"/>
      <c r="CY491" s="26"/>
      <c r="CZ491" s="26"/>
      <c r="DA491" s="26"/>
      <c r="DB491" s="26"/>
      <c r="DC491" s="26"/>
      <c r="DD491" s="26"/>
      <c r="DE491" s="26"/>
      <c r="DF491" s="26"/>
      <c r="DG491" s="26"/>
      <c r="DH491" s="26"/>
      <c r="DI491" s="26"/>
      <c r="DJ491" s="26"/>
      <c r="DK491" s="26"/>
      <c r="DL491" s="26"/>
      <c r="DM491" s="26"/>
      <c r="DN491" s="26"/>
      <c r="DO491" s="26"/>
      <c r="DP491" s="26"/>
    </row>
    <row r="492" spans="1:120" ht="14.2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5"/>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c r="CU492" s="26"/>
      <c r="CV492" s="26"/>
      <c r="CW492" s="26"/>
      <c r="CX492" s="26"/>
      <c r="CY492" s="26"/>
      <c r="CZ492" s="26"/>
      <c r="DA492" s="26"/>
      <c r="DB492" s="26"/>
      <c r="DC492" s="26"/>
      <c r="DD492" s="26"/>
      <c r="DE492" s="26"/>
      <c r="DF492" s="26"/>
      <c r="DG492" s="26"/>
      <c r="DH492" s="26"/>
      <c r="DI492" s="26"/>
      <c r="DJ492" s="26"/>
      <c r="DK492" s="26"/>
      <c r="DL492" s="26"/>
      <c r="DM492" s="26"/>
      <c r="DN492" s="26"/>
      <c r="DO492" s="26"/>
      <c r="DP492" s="26"/>
    </row>
    <row r="493" spans="1:120" ht="14.2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5"/>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26"/>
      <c r="CP493" s="26"/>
      <c r="CQ493" s="26"/>
      <c r="CR493" s="26"/>
      <c r="CS493" s="26"/>
      <c r="CT493" s="26"/>
      <c r="CU493" s="26"/>
      <c r="CV493" s="26"/>
      <c r="CW493" s="26"/>
      <c r="CX493" s="26"/>
      <c r="CY493" s="26"/>
      <c r="CZ493" s="26"/>
      <c r="DA493" s="26"/>
      <c r="DB493" s="26"/>
      <c r="DC493" s="26"/>
      <c r="DD493" s="26"/>
      <c r="DE493" s="26"/>
      <c r="DF493" s="26"/>
      <c r="DG493" s="26"/>
      <c r="DH493" s="26"/>
      <c r="DI493" s="26"/>
      <c r="DJ493" s="26"/>
      <c r="DK493" s="26"/>
      <c r="DL493" s="26"/>
      <c r="DM493" s="26"/>
      <c r="DN493" s="26"/>
      <c r="DO493" s="26"/>
      <c r="DP493" s="26"/>
    </row>
    <row r="494" spans="1:120" ht="14.2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5"/>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26"/>
      <c r="CP494" s="26"/>
      <c r="CQ494" s="26"/>
      <c r="CR494" s="26"/>
      <c r="CS494" s="26"/>
      <c r="CT494" s="26"/>
      <c r="CU494" s="26"/>
      <c r="CV494" s="26"/>
      <c r="CW494" s="26"/>
      <c r="CX494" s="26"/>
      <c r="CY494" s="26"/>
      <c r="CZ494" s="26"/>
      <c r="DA494" s="26"/>
      <c r="DB494" s="26"/>
      <c r="DC494" s="26"/>
      <c r="DD494" s="26"/>
      <c r="DE494" s="26"/>
      <c r="DF494" s="26"/>
      <c r="DG494" s="26"/>
      <c r="DH494" s="26"/>
      <c r="DI494" s="26"/>
      <c r="DJ494" s="26"/>
      <c r="DK494" s="26"/>
      <c r="DL494" s="26"/>
      <c r="DM494" s="26"/>
      <c r="DN494" s="26"/>
      <c r="DO494" s="26"/>
      <c r="DP494" s="26"/>
    </row>
    <row r="495" spans="1:120" ht="14.2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5"/>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c r="CU495" s="26"/>
      <c r="CV495" s="26"/>
      <c r="CW495" s="26"/>
      <c r="CX495" s="26"/>
      <c r="CY495" s="26"/>
      <c r="CZ495" s="26"/>
      <c r="DA495" s="26"/>
      <c r="DB495" s="26"/>
      <c r="DC495" s="26"/>
      <c r="DD495" s="26"/>
      <c r="DE495" s="26"/>
      <c r="DF495" s="26"/>
      <c r="DG495" s="26"/>
      <c r="DH495" s="26"/>
      <c r="DI495" s="26"/>
      <c r="DJ495" s="26"/>
      <c r="DK495" s="26"/>
      <c r="DL495" s="26"/>
      <c r="DM495" s="26"/>
      <c r="DN495" s="26"/>
      <c r="DO495" s="26"/>
      <c r="DP495" s="26"/>
    </row>
    <row r="496" spans="1:120" ht="14.2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5"/>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row>
    <row r="497" spans="1:120" ht="14.2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5"/>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c r="CW497" s="26"/>
      <c r="CX497" s="26"/>
      <c r="CY497" s="26"/>
      <c r="CZ497" s="26"/>
      <c r="DA497" s="26"/>
      <c r="DB497" s="26"/>
      <c r="DC497" s="26"/>
      <c r="DD497" s="26"/>
      <c r="DE497" s="26"/>
      <c r="DF497" s="26"/>
      <c r="DG497" s="26"/>
      <c r="DH497" s="26"/>
      <c r="DI497" s="26"/>
      <c r="DJ497" s="26"/>
      <c r="DK497" s="26"/>
      <c r="DL497" s="26"/>
      <c r="DM497" s="26"/>
      <c r="DN497" s="26"/>
      <c r="DO497" s="26"/>
      <c r="DP497" s="26"/>
    </row>
    <row r="498" spans="1:120" ht="14.2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5"/>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26"/>
      <c r="CP498" s="26"/>
      <c r="CQ498" s="26"/>
      <c r="CR498" s="26"/>
      <c r="CS498" s="26"/>
      <c r="CT498" s="26"/>
      <c r="CU498" s="26"/>
      <c r="CV498" s="26"/>
      <c r="CW498" s="26"/>
      <c r="CX498" s="26"/>
      <c r="CY498" s="26"/>
      <c r="CZ498" s="26"/>
      <c r="DA498" s="26"/>
      <c r="DB498" s="26"/>
      <c r="DC498" s="26"/>
      <c r="DD498" s="26"/>
      <c r="DE498" s="26"/>
      <c r="DF498" s="26"/>
      <c r="DG498" s="26"/>
      <c r="DH498" s="26"/>
      <c r="DI498" s="26"/>
      <c r="DJ498" s="26"/>
      <c r="DK498" s="26"/>
      <c r="DL498" s="26"/>
      <c r="DM498" s="26"/>
      <c r="DN498" s="26"/>
      <c r="DO498" s="26"/>
      <c r="DP498" s="26"/>
    </row>
    <row r="499" spans="1:120" ht="14.2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5"/>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c r="CU499" s="26"/>
      <c r="CV499" s="26"/>
      <c r="CW499" s="26"/>
      <c r="CX499" s="26"/>
      <c r="CY499" s="26"/>
      <c r="CZ499" s="26"/>
      <c r="DA499" s="26"/>
      <c r="DB499" s="26"/>
      <c r="DC499" s="26"/>
      <c r="DD499" s="26"/>
      <c r="DE499" s="26"/>
      <c r="DF499" s="26"/>
      <c r="DG499" s="26"/>
      <c r="DH499" s="26"/>
      <c r="DI499" s="26"/>
      <c r="DJ499" s="26"/>
      <c r="DK499" s="26"/>
      <c r="DL499" s="26"/>
      <c r="DM499" s="26"/>
      <c r="DN499" s="26"/>
      <c r="DO499" s="26"/>
      <c r="DP499" s="26"/>
    </row>
    <row r="500" spans="1:120" ht="14.2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5"/>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row>
    <row r="501" spans="1:120" ht="14.2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5"/>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26"/>
      <c r="CP501" s="26"/>
      <c r="CQ501" s="26"/>
      <c r="CR501" s="26"/>
      <c r="CS501" s="26"/>
      <c r="CT501" s="26"/>
      <c r="CU501" s="26"/>
      <c r="CV501" s="26"/>
      <c r="CW501" s="26"/>
      <c r="CX501" s="26"/>
      <c r="CY501" s="26"/>
      <c r="CZ501" s="26"/>
      <c r="DA501" s="26"/>
      <c r="DB501" s="26"/>
      <c r="DC501" s="26"/>
      <c r="DD501" s="26"/>
      <c r="DE501" s="26"/>
      <c r="DF501" s="26"/>
      <c r="DG501" s="26"/>
      <c r="DH501" s="26"/>
      <c r="DI501" s="26"/>
      <c r="DJ501" s="26"/>
      <c r="DK501" s="26"/>
      <c r="DL501" s="26"/>
      <c r="DM501" s="26"/>
      <c r="DN501" s="26"/>
      <c r="DO501" s="26"/>
      <c r="DP501" s="26"/>
    </row>
    <row r="502" spans="1:120" ht="14.2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5"/>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c r="CO502" s="26"/>
      <c r="CP502" s="26"/>
      <c r="CQ502" s="26"/>
      <c r="CR502" s="26"/>
      <c r="CS502" s="26"/>
      <c r="CT502" s="26"/>
      <c r="CU502" s="26"/>
      <c r="CV502" s="26"/>
      <c r="CW502" s="26"/>
      <c r="CX502" s="26"/>
      <c r="CY502" s="26"/>
      <c r="CZ502" s="26"/>
      <c r="DA502" s="26"/>
      <c r="DB502" s="26"/>
      <c r="DC502" s="26"/>
      <c r="DD502" s="26"/>
      <c r="DE502" s="26"/>
      <c r="DF502" s="26"/>
      <c r="DG502" s="26"/>
      <c r="DH502" s="26"/>
      <c r="DI502" s="26"/>
      <c r="DJ502" s="26"/>
      <c r="DK502" s="26"/>
      <c r="DL502" s="26"/>
      <c r="DM502" s="26"/>
      <c r="DN502" s="26"/>
      <c r="DO502" s="26"/>
      <c r="DP502" s="26"/>
    </row>
    <row r="503" spans="1:120" ht="14.2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5"/>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26"/>
      <c r="CP503" s="26"/>
      <c r="CQ503" s="26"/>
      <c r="CR503" s="26"/>
      <c r="CS503" s="26"/>
      <c r="CT503" s="26"/>
      <c r="CU503" s="26"/>
      <c r="CV503" s="26"/>
      <c r="CW503" s="26"/>
      <c r="CX503" s="26"/>
      <c r="CY503" s="26"/>
      <c r="CZ503" s="26"/>
      <c r="DA503" s="26"/>
      <c r="DB503" s="26"/>
      <c r="DC503" s="26"/>
      <c r="DD503" s="26"/>
      <c r="DE503" s="26"/>
      <c r="DF503" s="26"/>
      <c r="DG503" s="26"/>
      <c r="DH503" s="26"/>
      <c r="DI503" s="26"/>
      <c r="DJ503" s="26"/>
      <c r="DK503" s="26"/>
      <c r="DL503" s="26"/>
      <c r="DM503" s="26"/>
      <c r="DN503" s="26"/>
      <c r="DO503" s="26"/>
      <c r="DP503" s="26"/>
    </row>
    <row r="504" spans="1:120" ht="14.2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5"/>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c r="CO504" s="26"/>
      <c r="CP504" s="26"/>
      <c r="CQ504" s="26"/>
      <c r="CR504" s="26"/>
      <c r="CS504" s="26"/>
      <c r="CT504" s="26"/>
      <c r="CU504" s="26"/>
      <c r="CV504" s="26"/>
      <c r="CW504" s="26"/>
      <c r="CX504" s="26"/>
      <c r="CY504" s="26"/>
      <c r="CZ504" s="26"/>
      <c r="DA504" s="26"/>
      <c r="DB504" s="26"/>
      <c r="DC504" s="26"/>
      <c r="DD504" s="26"/>
      <c r="DE504" s="26"/>
      <c r="DF504" s="26"/>
      <c r="DG504" s="26"/>
      <c r="DH504" s="26"/>
      <c r="DI504" s="26"/>
      <c r="DJ504" s="26"/>
      <c r="DK504" s="26"/>
      <c r="DL504" s="26"/>
      <c r="DM504" s="26"/>
      <c r="DN504" s="26"/>
      <c r="DO504" s="26"/>
      <c r="DP504" s="26"/>
    </row>
    <row r="505" spans="1:120" ht="14.2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5"/>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c r="CO505" s="26"/>
      <c r="CP505" s="26"/>
      <c r="CQ505" s="26"/>
      <c r="CR505" s="26"/>
      <c r="CS505" s="26"/>
      <c r="CT505" s="26"/>
      <c r="CU505" s="26"/>
      <c r="CV505" s="26"/>
      <c r="CW505" s="26"/>
      <c r="CX505" s="26"/>
      <c r="CY505" s="26"/>
      <c r="CZ505" s="26"/>
      <c r="DA505" s="26"/>
      <c r="DB505" s="26"/>
      <c r="DC505" s="26"/>
      <c r="DD505" s="26"/>
      <c r="DE505" s="26"/>
      <c r="DF505" s="26"/>
      <c r="DG505" s="26"/>
      <c r="DH505" s="26"/>
      <c r="DI505" s="26"/>
      <c r="DJ505" s="26"/>
      <c r="DK505" s="26"/>
      <c r="DL505" s="26"/>
      <c r="DM505" s="26"/>
      <c r="DN505" s="26"/>
      <c r="DO505" s="26"/>
      <c r="DP505" s="26"/>
    </row>
    <row r="506" spans="1:120" ht="14.2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5"/>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row>
    <row r="507" spans="1:120" ht="14.2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5"/>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26"/>
      <c r="CP507" s="26"/>
      <c r="CQ507" s="26"/>
      <c r="CR507" s="26"/>
      <c r="CS507" s="26"/>
      <c r="CT507" s="26"/>
      <c r="CU507" s="26"/>
      <c r="CV507" s="26"/>
      <c r="CW507" s="26"/>
      <c r="CX507" s="26"/>
      <c r="CY507" s="26"/>
      <c r="CZ507" s="26"/>
      <c r="DA507" s="26"/>
      <c r="DB507" s="26"/>
      <c r="DC507" s="26"/>
      <c r="DD507" s="26"/>
      <c r="DE507" s="26"/>
      <c r="DF507" s="26"/>
      <c r="DG507" s="26"/>
      <c r="DH507" s="26"/>
      <c r="DI507" s="26"/>
      <c r="DJ507" s="26"/>
      <c r="DK507" s="26"/>
      <c r="DL507" s="26"/>
      <c r="DM507" s="26"/>
      <c r="DN507" s="26"/>
      <c r="DO507" s="26"/>
      <c r="DP507" s="26"/>
    </row>
    <row r="508" spans="1:120" ht="14.2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5"/>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c r="CG508" s="26"/>
      <c r="CH508" s="26"/>
      <c r="CI508" s="26"/>
      <c r="CJ508" s="26"/>
      <c r="CK508" s="26"/>
      <c r="CL508" s="26"/>
      <c r="CM508" s="26"/>
      <c r="CN508" s="26"/>
      <c r="CO508" s="26"/>
      <c r="CP508" s="26"/>
      <c r="CQ508" s="26"/>
      <c r="CR508" s="26"/>
      <c r="CS508" s="26"/>
      <c r="CT508" s="26"/>
      <c r="CU508" s="26"/>
      <c r="CV508" s="26"/>
      <c r="CW508" s="26"/>
      <c r="CX508" s="26"/>
      <c r="CY508" s="26"/>
      <c r="CZ508" s="26"/>
      <c r="DA508" s="26"/>
      <c r="DB508" s="26"/>
      <c r="DC508" s="26"/>
      <c r="DD508" s="26"/>
      <c r="DE508" s="26"/>
      <c r="DF508" s="26"/>
      <c r="DG508" s="26"/>
      <c r="DH508" s="26"/>
      <c r="DI508" s="26"/>
      <c r="DJ508" s="26"/>
      <c r="DK508" s="26"/>
      <c r="DL508" s="26"/>
      <c r="DM508" s="26"/>
      <c r="DN508" s="26"/>
      <c r="DO508" s="26"/>
      <c r="DP508" s="26"/>
    </row>
    <row r="509" spans="1:120" ht="14.2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5"/>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c r="CO509" s="26"/>
      <c r="CP509" s="26"/>
      <c r="CQ509" s="26"/>
      <c r="CR509" s="26"/>
      <c r="CS509" s="26"/>
      <c r="CT509" s="26"/>
      <c r="CU509" s="26"/>
      <c r="CV509" s="26"/>
      <c r="CW509" s="26"/>
      <c r="CX509" s="26"/>
      <c r="CY509" s="26"/>
      <c r="CZ509" s="26"/>
      <c r="DA509" s="26"/>
      <c r="DB509" s="26"/>
      <c r="DC509" s="26"/>
      <c r="DD509" s="26"/>
      <c r="DE509" s="26"/>
      <c r="DF509" s="26"/>
      <c r="DG509" s="26"/>
      <c r="DH509" s="26"/>
      <c r="DI509" s="26"/>
      <c r="DJ509" s="26"/>
      <c r="DK509" s="26"/>
      <c r="DL509" s="26"/>
      <c r="DM509" s="26"/>
      <c r="DN509" s="26"/>
      <c r="DO509" s="26"/>
      <c r="DP509" s="26"/>
    </row>
    <row r="510" spans="1:120" ht="14.2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5"/>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26"/>
      <c r="CP510" s="26"/>
      <c r="CQ510" s="26"/>
      <c r="CR510" s="26"/>
      <c r="CS510" s="26"/>
      <c r="CT510" s="26"/>
      <c r="CU510" s="26"/>
      <c r="CV510" s="26"/>
      <c r="CW510" s="26"/>
      <c r="CX510" s="26"/>
      <c r="CY510" s="26"/>
      <c r="CZ510" s="26"/>
      <c r="DA510" s="26"/>
      <c r="DB510" s="26"/>
      <c r="DC510" s="26"/>
      <c r="DD510" s="26"/>
      <c r="DE510" s="26"/>
      <c r="DF510" s="26"/>
      <c r="DG510" s="26"/>
      <c r="DH510" s="26"/>
      <c r="DI510" s="26"/>
      <c r="DJ510" s="26"/>
      <c r="DK510" s="26"/>
      <c r="DL510" s="26"/>
      <c r="DM510" s="26"/>
      <c r="DN510" s="26"/>
      <c r="DO510" s="26"/>
      <c r="DP510" s="26"/>
    </row>
    <row r="511" spans="1:120" ht="14.2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5"/>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26"/>
      <c r="CP511" s="26"/>
      <c r="CQ511" s="26"/>
      <c r="CR511" s="26"/>
      <c r="CS511" s="26"/>
      <c r="CT511" s="26"/>
      <c r="CU511" s="26"/>
      <c r="CV511" s="26"/>
      <c r="CW511" s="26"/>
      <c r="CX511" s="26"/>
      <c r="CY511" s="26"/>
      <c r="CZ511" s="26"/>
      <c r="DA511" s="26"/>
      <c r="DB511" s="26"/>
      <c r="DC511" s="26"/>
      <c r="DD511" s="26"/>
      <c r="DE511" s="26"/>
      <c r="DF511" s="26"/>
      <c r="DG511" s="26"/>
      <c r="DH511" s="26"/>
      <c r="DI511" s="26"/>
      <c r="DJ511" s="26"/>
      <c r="DK511" s="26"/>
      <c r="DL511" s="26"/>
      <c r="DM511" s="26"/>
      <c r="DN511" s="26"/>
      <c r="DO511" s="26"/>
      <c r="DP511" s="26"/>
    </row>
    <row r="512" spans="1:120" ht="14.2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5"/>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c r="CO512" s="26"/>
      <c r="CP512" s="26"/>
      <c r="CQ512" s="26"/>
      <c r="CR512" s="26"/>
      <c r="CS512" s="26"/>
      <c r="CT512" s="26"/>
      <c r="CU512" s="26"/>
      <c r="CV512" s="26"/>
      <c r="CW512" s="26"/>
      <c r="CX512" s="26"/>
      <c r="CY512" s="26"/>
      <c r="CZ512" s="26"/>
      <c r="DA512" s="26"/>
      <c r="DB512" s="26"/>
      <c r="DC512" s="26"/>
      <c r="DD512" s="26"/>
      <c r="DE512" s="26"/>
      <c r="DF512" s="26"/>
      <c r="DG512" s="26"/>
      <c r="DH512" s="26"/>
      <c r="DI512" s="26"/>
      <c r="DJ512" s="26"/>
      <c r="DK512" s="26"/>
      <c r="DL512" s="26"/>
      <c r="DM512" s="26"/>
      <c r="DN512" s="26"/>
      <c r="DO512" s="26"/>
      <c r="DP512" s="26"/>
    </row>
    <row r="513" spans="1:120" ht="14.2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5"/>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c r="CG513" s="26"/>
      <c r="CH513" s="26"/>
      <c r="CI513" s="26"/>
      <c r="CJ513" s="26"/>
      <c r="CK513" s="26"/>
      <c r="CL513" s="26"/>
      <c r="CM513" s="26"/>
      <c r="CN513" s="26"/>
      <c r="CO513" s="26"/>
      <c r="CP513" s="26"/>
      <c r="CQ513" s="26"/>
      <c r="CR513" s="26"/>
      <c r="CS513" s="26"/>
      <c r="CT513" s="26"/>
      <c r="CU513" s="26"/>
      <c r="CV513" s="26"/>
      <c r="CW513" s="26"/>
      <c r="CX513" s="26"/>
      <c r="CY513" s="26"/>
      <c r="CZ513" s="26"/>
      <c r="DA513" s="26"/>
      <c r="DB513" s="26"/>
      <c r="DC513" s="26"/>
      <c r="DD513" s="26"/>
      <c r="DE513" s="26"/>
      <c r="DF513" s="26"/>
      <c r="DG513" s="26"/>
      <c r="DH513" s="26"/>
      <c r="DI513" s="26"/>
      <c r="DJ513" s="26"/>
      <c r="DK513" s="26"/>
      <c r="DL513" s="26"/>
      <c r="DM513" s="26"/>
      <c r="DN513" s="26"/>
      <c r="DO513" s="26"/>
      <c r="DP513" s="26"/>
    </row>
    <row r="514" spans="1:120" ht="14.2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5"/>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26"/>
      <c r="CP514" s="26"/>
      <c r="CQ514" s="26"/>
      <c r="CR514" s="26"/>
      <c r="CS514" s="26"/>
      <c r="CT514" s="26"/>
      <c r="CU514" s="26"/>
      <c r="CV514" s="26"/>
      <c r="CW514" s="26"/>
      <c r="CX514" s="26"/>
      <c r="CY514" s="26"/>
      <c r="CZ514" s="26"/>
      <c r="DA514" s="26"/>
      <c r="DB514" s="26"/>
      <c r="DC514" s="26"/>
      <c r="DD514" s="26"/>
      <c r="DE514" s="26"/>
      <c r="DF514" s="26"/>
      <c r="DG514" s="26"/>
      <c r="DH514" s="26"/>
      <c r="DI514" s="26"/>
      <c r="DJ514" s="26"/>
      <c r="DK514" s="26"/>
      <c r="DL514" s="26"/>
      <c r="DM514" s="26"/>
      <c r="DN514" s="26"/>
      <c r="DO514" s="26"/>
      <c r="DP514" s="26"/>
    </row>
    <row r="515" spans="1:120" ht="14.2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5"/>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c r="CO515" s="26"/>
      <c r="CP515" s="26"/>
      <c r="CQ515" s="26"/>
      <c r="CR515" s="26"/>
      <c r="CS515" s="26"/>
      <c r="CT515" s="26"/>
      <c r="CU515" s="26"/>
      <c r="CV515" s="26"/>
      <c r="CW515" s="26"/>
      <c r="CX515" s="26"/>
      <c r="CY515" s="26"/>
      <c r="CZ515" s="26"/>
      <c r="DA515" s="26"/>
      <c r="DB515" s="26"/>
      <c r="DC515" s="26"/>
      <c r="DD515" s="26"/>
      <c r="DE515" s="26"/>
      <c r="DF515" s="26"/>
      <c r="DG515" s="26"/>
      <c r="DH515" s="26"/>
      <c r="DI515" s="26"/>
      <c r="DJ515" s="26"/>
      <c r="DK515" s="26"/>
      <c r="DL515" s="26"/>
      <c r="DM515" s="26"/>
      <c r="DN515" s="26"/>
      <c r="DO515" s="26"/>
      <c r="DP515" s="26"/>
    </row>
    <row r="516" spans="1:120" ht="14.2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5"/>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row>
    <row r="517" spans="1:120" ht="14.2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5"/>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26"/>
      <c r="CP517" s="26"/>
      <c r="CQ517" s="26"/>
      <c r="CR517" s="26"/>
      <c r="CS517" s="26"/>
      <c r="CT517" s="26"/>
      <c r="CU517" s="26"/>
      <c r="CV517" s="26"/>
      <c r="CW517" s="26"/>
      <c r="CX517" s="26"/>
      <c r="CY517" s="26"/>
      <c r="CZ517" s="26"/>
      <c r="DA517" s="26"/>
      <c r="DB517" s="26"/>
      <c r="DC517" s="26"/>
      <c r="DD517" s="26"/>
      <c r="DE517" s="26"/>
      <c r="DF517" s="26"/>
      <c r="DG517" s="26"/>
      <c r="DH517" s="26"/>
      <c r="DI517" s="26"/>
      <c r="DJ517" s="26"/>
      <c r="DK517" s="26"/>
      <c r="DL517" s="26"/>
      <c r="DM517" s="26"/>
      <c r="DN517" s="26"/>
      <c r="DO517" s="26"/>
      <c r="DP517" s="26"/>
    </row>
    <row r="518" spans="1:120" ht="14.2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5"/>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26"/>
      <c r="CP518" s="26"/>
      <c r="CQ518" s="26"/>
      <c r="CR518" s="26"/>
      <c r="CS518" s="26"/>
      <c r="CT518" s="26"/>
      <c r="CU518" s="26"/>
      <c r="CV518" s="26"/>
      <c r="CW518" s="26"/>
      <c r="CX518" s="26"/>
      <c r="CY518" s="26"/>
      <c r="CZ518" s="26"/>
      <c r="DA518" s="26"/>
      <c r="DB518" s="26"/>
      <c r="DC518" s="26"/>
      <c r="DD518" s="26"/>
      <c r="DE518" s="26"/>
      <c r="DF518" s="26"/>
      <c r="DG518" s="26"/>
      <c r="DH518" s="26"/>
      <c r="DI518" s="26"/>
      <c r="DJ518" s="26"/>
      <c r="DK518" s="26"/>
      <c r="DL518" s="26"/>
      <c r="DM518" s="26"/>
      <c r="DN518" s="26"/>
      <c r="DO518" s="26"/>
      <c r="DP518" s="26"/>
    </row>
    <row r="519" spans="1:120" ht="14.2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5"/>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c r="CH519" s="26"/>
      <c r="CI519" s="26"/>
      <c r="CJ519" s="26"/>
      <c r="CK519" s="26"/>
      <c r="CL519" s="26"/>
      <c r="CM519" s="26"/>
      <c r="CN519" s="26"/>
      <c r="CO519" s="26"/>
      <c r="CP519" s="26"/>
      <c r="CQ519" s="26"/>
      <c r="CR519" s="26"/>
      <c r="CS519" s="26"/>
      <c r="CT519" s="26"/>
      <c r="CU519" s="26"/>
      <c r="CV519" s="26"/>
      <c r="CW519" s="26"/>
      <c r="CX519" s="26"/>
      <c r="CY519" s="26"/>
      <c r="CZ519" s="26"/>
      <c r="DA519" s="26"/>
      <c r="DB519" s="26"/>
      <c r="DC519" s="26"/>
      <c r="DD519" s="26"/>
      <c r="DE519" s="26"/>
      <c r="DF519" s="26"/>
      <c r="DG519" s="26"/>
      <c r="DH519" s="26"/>
      <c r="DI519" s="26"/>
      <c r="DJ519" s="26"/>
      <c r="DK519" s="26"/>
      <c r="DL519" s="26"/>
      <c r="DM519" s="26"/>
      <c r="DN519" s="26"/>
      <c r="DO519" s="26"/>
      <c r="DP519" s="26"/>
    </row>
    <row r="520" spans="1:120" ht="14.2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5"/>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c r="CO520" s="26"/>
      <c r="CP520" s="26"/>
      <c r="CQ520" s="26"/>
      <c r="CR520" s="26"/>
      <c r="CS520" s="26"/>
      <c r="CT520" s="26"/>
      <c r="CU520" s="26"/>
      <c r="CV520" s="26"/>
      <c r="CW520" s="26"/>
      <c r="CX520" s="26"/>
      <c r="CY520" s="26"/>
      <c r="CZ520" s="26"/>
      <c r="DA520" s="26"/>
      <c r="DB520" s="26"/>
      <c r="DC520" s="26"/>
      <c r="DD520" s="26"/>
      <c r="DE520" s="26"/>
      <c r="DF520" s="26"/>
      <c r="DG520" s="26"/>
      <c r="DH520" s="26"/>
      <c r="DI520" s="26"/>
      <c r="DJ520" s="26"/>
      <c r="DK520" s="26"/>
      <c r="DL520" s="26"/>
      <c r="DM520" s="26"/>
      <c r="DN520" s="26"/>
      <c r="DO520" s="26"/>
      <c r="DP520" s="26"/>
    </row>
    <row r="521" spans="1:120" ht="14.2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5"/>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c r="CG521" s="26"/>
      <c r="CH521" s="26"/>
      <c r="CI521" s="26"/>
      <c r="CJ521" s="26"/>
      <c r="CK521" s="26"/>
      <c r="CL521" s="26"/>
      <c r="CM521" s="26"/>
      <c r="CN521" s="26"/>
      <c r="CO521" s="26"/>
      <c r="CP521" s="26"/>
      <c r="CQ521" s="26"/>
      <c r="CR521" s="26"/>
      <c r="CS521" s="26"/>
      <c r="CT521" s="26"/>
      <c r="CU521" s="26"/>
      <c r="CV521" s="26"/>
      <c r="CW521" s="26"/>
      <c r="CX521" s="26"/>
      <c r="CY521" s="26"/>
      <c r="CZ521" s="26"/>
      <c r="DA521" s="26"/>
      <c r="DB521" s="26"/>
      <c r="DC521" s="26"/>
      <c r="DD521" s="26"/>
      <c r="DE521" s="26"/>
      <c r="DF521" s="26"/>
      <c r="DG521" s="26"/>
      <c r="DH521" s="26"/>
      <c r="DI521" s="26"/>
      <c r="DJ521" s="26"/>
      <c r="DK521" s="26"/>
      <c r="DL521" s="26"/>
      <c r="DM521" s="26"/>
      <c r="DN521" s="26"/>
      <c r="DO521" s="26"/>
      <c r="DP521" s="26"/>
    </row>
    <row r="522" spans="1:120" ht="14.2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5"/>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26"/>
      <c r="CP522" s="26"/>
      <c r="CQ522" s="26"/>
      <c r="CR522" s="26"/>
      <c r="CS522" s="26"/>
      <c r="CT522" s="26"/>
      <c r="CU522" s="26"/>
      <c r="CV522" s="26"/>
      <c r="CW522" s="26"/>
      <c r="CX522" s="26"/>
      <c r="CY522" s="26"/>
      <c r="CZ522" s="26"/>
      <c r="DA522" s="26"/>
      <c r="DB522" s="26"/>
      <c r="DC522" s="26"/>
      <c r="DD522" s="26"/>
      <c r="DE522" s="26"/>
      <c r="DF522" s="26"/>
      <c r="DG522" s="26"/>
      <c r="DH522" s="26"/>
      <c r="DI522" s="26"/>
      <c r="DJ522" s="26"/>
      <c r="DK522" s="26"/>
      <c r="DL522" s="26"/>
      <c r="DM522" s="26"/>
      <c r="DN522" s="26"/>
      <c r="DO522" s="26"/>
      <c r="DP522" s="26"/>
    </row>
    <row r="523" spans="1:120" ht="14.2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5"/>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c r="CU523" s="26"/>
      <c r="CV523" s="26"/>
      <c r="CW523" s="26"/>
      <c r="CX523" s="26"/>
      <c r="CY523" s="26"/>
      <c r="CZ523" s="26"/>
      <c r="DA523" s="26"/>
      <c r="DB523" s="26"/>
      <c r="DC523" s="26"/>
      <c r="DD523" s="26"/>
      <c r="DE523" s="26"/>
      <c r="DF523" s="26"/>
      <c r="DG523" s="26"/>
      <c r="DH523" s="26"/>
      <c r="DI523" s="26"/>
      <c r="DJ523" s="26"/>
      <c r="DK523" s="26"/>
      <c r="DL523" s="26"/>
      <c r="DM523" s="26"/>
      <c r="DN523" s="26"/>
      <c r="DO523" s="26"/>
      <c r="DP523" s="26"/>
    </row>
    <row r="524" spans="1:120" ht="14.2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5"/>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c r="CO524" s="26"/>
      <c r="CP524" s="26"/>
      <c r="CQ524" s="26"/>
      <c r="CR524" s="26"/>
      <c r="CS524" s="26"/>
      <c r="CT524" s="26"/>
      <c r="CU524" s="26"/>
      <c r="CV524" s="26"/>
      <c r="CW524" s="26"/>
      <c r="CX524" s="26"/>
      <c r="CY524" s="26"/>
      <c r="CZ524" s="26"/>
      <c r="DA524" s="26"/>
      <c r="DB524" s="26"/>
      <c r="DC524" s="26"/>
      <c r="DD524" s="26"/>
      <c r="DE524" s="26"/>
      <c r="DF524" s="26"/>
      <c r="DG524" s="26"/>
      <c r="DH524" s="26"/>
      <c r="DI524" s="26"/>
      <c r="DJ524" s="26"/>
      <c r="DK524" s="26"/>
      <c r="DL524" s="26"/>
      <c r="DM524" s="26"/>
      <c r="DN524" s="26"/>
      <c r="DO524" s="26"/>
      <c r="DP524" s="26"/>
    </row>
    <row r="525" spans="1:120" ht="14.2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5"/>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c r="CO525" s="26"/>
      <c r="CP525" s="26"/>
      <c r="CQ525" s="26"/>
      <c r="CR525" s="26"/>
      <c r="CS525" s="26"/>
      <c r="CT525" s="26"/>
      <c r="CU525" s="26"/>
      <c r="CV525" s="26"/>
      <c r="CW525" s="26"/>
      <c r="CX525" s="26"/>
      <c r="CY525" s="26"/>
      <c r="CZ525" s="26"/>
      <c r="DA525" s="26"/>
      <c r="DB525" s="26"/>
      <c r="DC525" s="26"/>
      <c r="DD525" s="26"/>
      <c r="DE525" s="26"/>
      <c r="DF525" s="26"/>
      <c r="DG525" s="26"/>
      <c r="DH525" s="26"/>
      <c r="DI525" s="26"/>
      <c r="DJ525" s="26"/>
      <c r="DK525" s="26"/>
      <c r="DL525" s="26"/>
      <c r="DM525" s="26"/>
      <c r="DN525" s="26"/>
      <c r="DO525" s="26"/>
      <c r="DP525" s="26"/>
    </row>
    <row r="526" spans="1:120" ht="14.2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5"/>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row>
    <row r="527" spans="1:120" ht="14.2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5"/>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c r="CU527" s="26"/>
      <c r="CV527" s="26"/>
      <c r="CW527" s="26"/>
      <c r="CX527" s="26"/>
      <c r="CY527" s="26"/>
      <c r="CZ527" s="26"/>
      <c r="DA527" s="26"/>
      <c r="DB527" s="26"/>
      <c r="DC527" s="26"/>
      <c r="DD527" s="26"/>
      <c r="DE527" s="26"/>
      <c r="DF527" s="26"/>
      <c r="DG527" s="26"/>
      <c r="DH527" s="26"/>
      <c r="DI527" s="26"/>
      <c r="DJ527" s="26"/>
      <c r="DK527" s="26"/>
      <c r="DL527" s="26"/>
      <c r="DM527" s="26"/>
      <c r="DN527" s="26"/>
      <c r="DO527" s="26"/>
      <c r="DP527" s="26"/>
    </row>
    <row r="528" spans="1:120" ht="14.2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5"/>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c r="CG528" s="26"/>
      <c r="CH528" s="26"/>
      <c r="CI528" s="26"/>
      <c r="CJ528" s="26"/>
      <c r="CK528" s="26"/>
      <c r="CL528" s="26"/>
      <c r="CM528" s="26"/>
      <c r="CN528" s="26"/>
      <c r="CO528" s="26"/>
      <c r="CP528" s="26"/>
      <c r="CQ528" s="26"/>
      <c r="CR528" s="26"/>
      <c r="CS528" s="26"/>
      <c r="CT528" s="26"/>
      <c r="CU528" s="26"/>
      <c r="CV528" s="26"/>
      <c r="CW528" s="26"/>
      <c r="CX528" s="26"/>
      <c r="CY528" s="26"/>
      <c r="CZ528" s="26"/>
      <c r="DA528" s="26"/>
      <c r="DB528" s="26"/>
      <c r="DC528" s="26"/>
      <c r="DD528" s="26"/>
      <c r="DE528" s="26"/>
      <c r="DF528" s="26"/>
      <c r="DG528" s="26"/>
      <c r="DH528" s="26"/>
      <c r="DI528" s="26"/>
      <c r="DJ528" s="26"/>
      <c r="DK528" s="26"/>
      <c r="DL528" s="26"/>
      <c r="DM528" s="26"/>
      <c r="DN528" s="26"/>
      <c r="DO528" s="26"/>
      <c r="DP528" s="26"/>
    </row>
    <row r="529" spans="1:120" ht="14.2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5"/>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c r="CG529" s="26"/>
      <c r="CH529" s="26"/>
      <c r="CI529" s="26"/>
      <c r="CJ529" s="26"/>
      <c r="CK529" s="26"/>
      <c r="CL529" s="26"/>
      <c r="CM529" s="26"/>
      <c r="CN529" s="26"/>
      <c r="CO529" s="26"/>
      <c r="CP529" s="26"/>
      <c r="CQ529" s="26"/>
      <c r="CR529" s="26"/>
      <c r="CS529" s="26"/>
      <c r="CT529" s="26"/>
      <c r="CU529" s="26"/>
      <c r="CV529" s="26"/>
      <c r="CW529" s="26"/>
      <c r="CX529" s="26"/>
      <c r="CY529" s="26"/>
      <c r="CZ529" s="26"/>
      <c r="DA529" s="26"/>
      <c r="DB529" s="26"/>
      <c r="DC529" s="26"/>
      <c r="DD529" s="26"/>
      <c r="DE529" s="26"/>
      <c r="DF529" s="26"/>
      <c r="DG529" s="26"/>
      <c r="DH529" s="26"/>
      <c r="DI529" s="26"/>
      <c r="DJ529" s="26"/>
      <c r="DK529" s="26"/>
      <c r="DL529" s="26"/>
      <c r="DM529" s="26"/>
      <c r="DN529" s="26"/>
      <c r="DO529" s="26"/>
      <c r="DP529" s="26"/>
    </row>
    <row r="530" spans="1:120" ht="14.2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5"/>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26"/>
      <c r="CP530" s="26"/>
      <c r="CQ530" s="26"/>
      <c r="CR530" s="26"/>
      <c r="CS530" s="26"/>
      <c r="CT530" s="26"/>
      <c r="CU530" s="26"/>
      <c r="CV530" s="26"/>
      <c r="CW530" s="26"/>
      <c r="CX530" s="26"/>
      <c r="CY530" s="26"/>
      <c r="CZ530" s="26"/>
      <c r="DA530" s="26"/>
      <c r="DB530" s="26"/>
      <c r="DC530" s="26"/>
      <c r="DD530" s="26"/>
      <c r="DE530" s="26"/>
      <c r="DF530" s="26"/>
      <c r="DG530" s="26"/>
      <c r="DH530" s="26"/>
      <c r="DI530" s="26"/>
      <c r="DJ530" s="26"/>
      <c r="DK530" s="26"/>
      <c r="DL530" s="26"/>
      <c r="DM530" s="26"/>
      <c r="DN530" s="26"/>
      <c r="DO530" s="26"/>
      <c r="DP530" s="26"/>
    </row>
    <row r="531" spans="1:120" ht="14.2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5"/>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c r="CU531" s="26"/>
      <c r="CV531" s="26"/>
      <c r="CW531" s="26"/>
      <c r="CX531" s="26"/>
      <c r="CY531" s="26"/>
      <c r="CZ531" s="26"/>
      <c r="DA531" s="26"/>
      <c r="DB531" s="26"/>
      <c r="DC531" s="26"/>
      <c r="DD531" s="26"/>
      <c r="DE531" s="26"/>
      <c r="DF531" s="26"/>
      <c r="DG531" s="26"/>
      <c r="DH531" s="26"/>
      <c r="DI531" s="26"/>
      <c r="DJ531" s="26"/>
      <c r="DK531" s="26"/>
      <c r="DL531" s="26"/>
      <c r="DM531" s="26"/>
      <c r="DN531" s="26"/>
      <c r="DO531" s="26"/>
      <c r="DP531" s="26"/>
    </row>
    <row r="532" spans="1:120" ht="14.2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5"/>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row>
    <row r="533" spans="1:120" ht="14.2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5"/>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c r="CW533" s="26"/>
      <c r="CX533" s="26"/>
      <c r="CY533" s="26"/>
      <c r="CZ533" s="26"/>
      <c r="DA533" s="26"/>
      <c r="DB533" s="26"/>
      <c r="DC533" s="26"/>
      <c r="DD533" s="26"/>
      <c r="DE533" s="26"/>
      <c r="DF533" s="26"/>
      <c r="DG533" s="26"/>
      <c r="DH533" s="26"/>
      <c r="DI533" s="26"/>
      <c r="DJ533" s="26"/>
      <c r="DK533" s="26"/>
      <c r="DL533" s="26"/>
      <c r="DM533" s="26"/>
      <c r="DN533" s="26"/>
      <c r="DO533" s="26"/>
      <c r="DP533" s="26"/>
    </row>
    <row r="534" spans="1:120" ht="14.2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5"/>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26"/>
      <c r="CP534" s="26"/>
      <c r="CQ534" s="26"/>
      <c r="CR534" s="26"/>
      <c r="CS534" s="26"/>
      <c r="CT534" s="26"/>
      <c r="CU534" s="26"/>
      <c r="CV534" s="26"/>
      <c r="CW534" s="26"/>
      <c r="CX534" s="26"/>
      <c r="CY534" s="26"/>
      <c r="CZ534" s="26"/>
      <c r="DA534" s="26"/>
      <c r="DB534" s="26"/>
      <c r="DC534" s="26"/>
      <c r="DD534" s="26"/>
      <c r="DE534" s="26"/>
      <c r="DF534" s="26"/>
      <c r="DG534" s="26"/>
      <c r="DH534" s="26"/>
      <c r="DI534" s="26"/>
      <c r="DJ534" s="26"/>
      <c r="DK534" s="26"/>
      <c r="DL534" s="26"/>
      <c r="DM534" s="26"/>
      <c r="DN534" s="26"/>
      <c r="DO534" s="26"/>
      <c r="DP534" s="26"/>
    </row>
    <row r="535" spans="1:120" ht="14.2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5"/>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c r="CU535" s="26"/>
      <c r="CV535" s="26"/>
      <c r="CW535" s="26"/>
      <c r="CX535" s="26"/>
      <c r="CY535" s="26"/>
      <c r="CZ535" s="26"/>
      <c r="DA535" s="26"/>
      <c r="DB535" s="26"/>
      <c r="DC535" s="26"/>
      <c r="DD535" s="26"/>
      <c r="DE535" s="26"/>
      <c r="DF535" s="26"/>
      <c r="DG535" s="26"/>
      <c r="DH535" s="26"/>
      <c r="DI535" s="26"/>
      <c r="DJ535" s="26"/>
      <c r="DK535" s="26"/>
      <c r="DL535" s="26"/>
      <c r="DM535" s="26"/>
      <c r="DN535" s="26"/>
      <c r="DO535" s="26"/>
      <c r="DP535" s="26"/>
    </row>
    <row r="536" spans="1:120" ht="14.2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5"/>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row>
    <row r="537" spans="1:120" ht="14.2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5"/>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row>
    <row r="538" spans="1:120" ht="14.2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5"/>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c r="CG538" s="26"/>
      <c r="CH538" s="26"/>
      <c r="CI538" s="26"/>
      <c r="CJ538" s="26"/>
      <c r="CK538" s="26"/>
      <c r="CL538" s="26"/>
      <c r="CM538" s="26"/>
      <c r="CN538" s="26"/>
      <c r="CO538" s="26"/>
      <c r="CP538" s="26"/>
      <c r="CQ538" s="26"/>
      <c r="CR538" s="26"/>
      <c r="CS538" s="26"/>
      <c r="CT538" s="26"/>
      <c r="CU538" s="26"/>
      <c r="CV538" s="26"/>
      <c r="CW538" s="26"/>
      <c r="CX538" s="26"/>
      <c r="CY538" s="26"/>
      <c r="CZ538" s="26"/>
      <c r="DA538" s="26"/>
      <c r="DB538" s="26"/>
      <c r="DC538" s="26"/>
      <c r="DD538" s="26"/>
      <c r="DE538" s="26"/>
      <c r="DF538" s="26"/>
      <c r="DG538" s="26"/>
      <c r="DH538" s="26"/>
      <c r="DI538" s="26"/>
      <c r="DJ538" s="26"/>
      <c r="DK538" s="26"/>
      <c r="DL538" s="26"/>
      <c r="DM538" s="26"/>
      <c r="DN538" s="26"/>
      <c r="DO538" s="26"/>
      <c r="DP538" s="26"/>
    </row>
    <row r="539" spans="1:120" ht="14.2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5"/>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c r="CU539" s="26"/>
      <c r="CV539" s="26"/>
      <c r="CW539" s="26"/>
      <c r="CX539" s="26"/>
      <c r="CY539" s="26"/>
      <c r="CZ539" s="26"/>
      <c r="DA539" s="26"/>
      <c r="DB539" s="26"/>
      <c r="DC539" s="26"/>
      <c r="DD539" s="26"/>
      <c r="DE539" s="26"/>
      <c r="DF539" s="26"/>
      <c r="DG539" s="26"/>
      <c r="DH539" s="26"/>
      <c r="DI539" s="26"/>
      <c r="DJ539" s="26"/>
      <c r="DK539" s="26"/>
      <c r="DL539" s="26"/>
      <c r="DM539" s="26"/>
      <c r="DN539" s="26"/>
      <c r="DO539" s="26"/>
      <c r="DP539" s="26"/>
    </row>
    <row r="540" spans="1:120" ht="14.2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5"/>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26"/>
      <c r="CP540" s="26"/>
      <c r="CQ540" s="26"/>
      <c r="CR540" s="26"/>
      <c r="CS540" s="26"/>
      <c r="CT540" s="26"/>
      <c r="CU540" s="26"/>
      <c r="CV540" s="26"/>
      <c r="CW540" s="26"/>
      <c r="CX540" s="26"/>
      <c r="CY540" s="26"/>
      <c r="CZ540" s="26"/>
      <c r="DA540" s="26"/>
      <c r="DB540" s="26"/>
      <c r="DC540" s="26"/>
      <c r="DD540" s="26"/>
      <c r="DE540" s="26"/>
      <c r="DF540" s="26"/>
      <c r="DG540" s="26"/>
      <c r="DH540" s="26"/>
      <c r="DI540" s="26"/>
      <c r="DJ540" s="26"/>
      <c r="DK540" s="26"/>
      <c r="DL540" s="26"/>
      <c r="DM540" s="26"/>
      <c r="DN540" s="26"/>
      <c r="DO540" s="26"/>
      <c r="DP540" s="26"/>
    </row>
    <row r="541" spans="1:120" ht="14.2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5"/>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26"/>
      <c r="CP541" s="26"/>
      <c r="CQ541" s="26"/>
      <c r="CR541" s="26"/>
      <c r="CS541" s="26"/>
      <c r="CT541" s="26"/>
      <c r="CU541" s="26"/>
      <c r="CV541" s="26"/>
      <c r="CW541" s="26"/>
      <c r="CX541" s="26"/>
      <c r="CY541" s="26"/>
      <c r="CZ541" s="26"/>
      <c r="DA541" s="26"/>
      <c r="DB541" s="26"/>
      <c r="DC541" s="26"/>
      <c r="DD541" s="26"/>
      <c r="DE541" s="26"/>
      <c r="DF541" s="26"/>
      <c r="DG541" s="26"/>
      <c r="DH541" s="26"/>
      <c r="DI541" s="26"/>
      <c r="DJ541" s="26"/>
      <c r="DK541" s="26"/>
      <c r="DL541" s="26"/>
      <c r="DM541" s="26"/>
      <c r="DN541" s="26"/>
      <c r="DO541" s="26"/>
      <c r="DP541" s="26"/>
    </row>
    <row r="542" spans="1:120" ht="14.2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5"/>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26"/>
      <c r="CP542" s="26"/>
      <c r="CQ542" s="26"/>
      <c r="CR542" s="26"/>
      <c r="CS542" s="26"/>
      <c r="CT542" s="26"/>
      <c r="CU542" s="26"/>
      <c r="CV542" s="26"/>
      <c r="CW542" s="26"/>
      <c r="CX542" s="26"/>
      <c r="CY542" s="26"/>
      <c r="CZ542" s="26"/>
      <c r="DA542" s="26"/>
      <c r="DB542" s="26"/>
      <c r="DC542" s="26"/>
      <c r="DD542" s="26"/>
      <c r="DE542" s="26"/>
      <c r="DF542" s="26"/>
      <c r="DG542" s="26"/>
      <c r="DH542" s="26"/>
      <c r="DI542" s="26"/>
      <c r="DJ542" s="26"/>
      <c r="DK542" s="26"/>
      <c r="DL542" s="26"/>
      <c r="DM542" s="26"/>
      <c r="DN542" s="26"/>
      <c r="DO542" s="26"/>
      <c r="DP542" s="26"/>
    </row>
    <row r="543" spans="1:120" ht="14.2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5"/>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c r="CU543" s="26"/>
      <c r="CV543" s="26"/>
      <c r="CW543" s="26"/>
      <c r="CX543" s="26"/>
      <c r="CY543" s="26"/>
      <c r="CZ543" s="26"/>
      <c r="DA543" s="26"/>
      <c r="DB543" s="26"/>
      <c r="DC543" s="26"/>
      <c r="DD543" s="26"/>
      <c r="DE543" s="26"/>
      <c r="DF543" s="26"/>
      <c r="DG543" s="26"/>
      <c r="DH543" s="26"/>
      <c r="DI543" s="26"/>
      <c r="DJ543" s="26"/>
      <c r="DK543" s="26"/>
      <c r="DL543" s="26"/>
      <c r="DM543" s="26"/>
      <c r="DN543" s="26"/>
      <c r="DO543" s="26"/>
      <c r="DP543" s="26"/>
    </row>
    <row r="544" spans="1:120" ht="14.2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5"/>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row>
    <row r="545" spans="1:120" ht="14.2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5"/>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26"/>
      <c r="CY545" s="26"/>
      <c r="CZ545" s="26"/>
      <c r="DA545" s="26"/>
      <c r="DB545" s="26"/>
      <c r="DC545" s="26"/>
      <c r="DD545" s="26"/>
      <c r="DE545" s="26"/>
      <c r="DF545" s="26"/>
      <c r="DG545" s="26"/>
      <c r="DH545" s="26"/>
      <c r="DI545" s="26"/>
      <c r="DJ545" s="26"/>
      <c r="DK545" s="26"/>
      <c r="DL545" s="26"/>
      <c r="DM545" s="26"/>
      <c r="DN545" s="26"/>
      <c r="DO545" s="26"/>
      <c r="DP545" s="26"/>
    </row>
    <row r="546" spans="1:120" ht="14.2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5"/>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row>
    <row r="547" spans="1:120" ht="14.2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5"/>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26"/>
      <c r="CY547" s="26"/>
      <c r="CZ547" s="26"/>
      <c r="DA547" s="26"/>
      <c r="DB547" s="26"/>
      <c r="DC547" s="26"/>
      <c r="DD547" s="26"/>
      <c r="DE547" s="26"/>
      <c r="DF547" s="26"/>
      <c r="DG547" s="26"/>
      <c r="DH547" s="26"/>
      <c r="DI547" s="26"/>
      <c r="DJ547" s="26"/>
      <c r="DK547" s="26"/>
      <c r="DL547" s="26"/>
      <c r="DM547" s="26"/>
      <c r="DN547" s="26"/>
      <c r="DO547" s="26"/>
      <c r="DP547" s="26"/>
    </row>
    <row r="548" spans="1:120" ht="14.2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5"/>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26"/>
      <c r="CY548" s="26"/>
      <c r="CZ548" s="26"/>
      <c r="DA548" s="26"/>
      <c r="DB548" s="26"/>
      <c r="DC548" s="26"/>
      <c r="DD548" s="26"/>
      <c r="DE548" s="26"/>
      <c r="DF548" s="26"/>
      <c r="DG548" s="26"/>
      <c r="DH548" s="26"/>
      <c r="DI548" s="26"/>
      <c r="DJ548" s="26"/>
      <c r="DK548" s="26"/>
      <c r="DL548" s="26"/>
      <c r="DM548" s="26"/>
      <c r="DN548" s="26"/>
      <c r="DO548" s="26"/>
      <c r="DP548" s="26"/>
    </row>
    <row r="549" spans="1:120" ht="14.2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5"/>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row>
    <row r="550" spans="1:120" ht="14.2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5"/>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row>
    <row r="551" spans="1:120" ht="14.2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5"/>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row>
    <row r="552" spans="1:120" ht="14.2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5"/>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row>
    <row r="553" spans="1:120" ht="14.2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5"/>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row>
    <row r="554" spans="1:120" ht="14.2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5"/>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row>
    <row r="555" spans="1:120" ht="14.2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5"/>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row>
    <row r="556" spans="1:120" ht="14.2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5"/>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row>
    <row r="557" spans="1:120" ht="14.2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5"/>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row>
    <row r="558" spans="1:120" ht="14.2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5"/>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row>
    <row r="559" spans="1:120" ht="14.2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5"/>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row>
    <row r="560" spans="1:120" ht="14.2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5"/>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row>
    <row r="561" spans="1:120" ht="14.2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5"/>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row>
    <row r="562" spans="1:120" ht="14.2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5"/>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row>
    <row r="563" spans="1:120" ht="14.2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5"/>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row>
    <row r="564" spans="1:120" ht="14.2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5"/>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row>
    <row r="565" spans="1:120" ht="14.2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5"/>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row>
    <row r="566" spans="1:120" ht="14.2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5"/>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row>
    <row r="567" spans="1:120" ht="14.2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5"/>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row>
    <row r="568" spans="1:120" ht="14.2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5"/>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row>
    <row r="569" spans="1:120" ht="14.2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5"/>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row>
    <row r="570" spans="1:120" ht="14.2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5"/>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row>
    <row r="571" spans="1:120" ht="14.2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5"/>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row>
    <row r="572" spans="1:120" ht="14.2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5"/>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row>
    <row r="573" spans="1:120" ht="14.2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5"/>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row>
    <row r="574" spans="1:120" ht="14.2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5"/>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row>
    <row r="575" spans="1:120" ht="14.2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5"/>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row>
    <row r="576" spans="1:120" ht="14.2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5"/>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row>
    <row r="577" spans="1:120" ht="14.2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5"/>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row>
    <row r="578" spans="1:120" ht="14.2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5"/>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row>
    <row r="579" spans="1:120" ht="14.2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5"/>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row>
    <row r="580" spans="1:120" ht="14.2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5"/>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row>
    <row r="581" spans="1:120" ht="14.2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5"/>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row>
    <row r="582" spans="1:120" ht="14.2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5"/>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row>
    <row r="583" spans="1:120" ht="14.2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5"/>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row>
    <row r="584" spans="1:120" ht="14.2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5"/>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row>
    <row r="585" spans="1:120" ht="14.2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5"/>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row>
    <row r="586" spans="1:120" ht="14.2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5"/>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row>
    <row r="587" spans="1:120" ht="14.2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5"/>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row>
    <row r="588" spans="1:120" ht="14.2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5"/>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row>
    <row r="589" spans="1:120" ht="14.2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5"/>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row>
    <row r="590" spans="1:120" ht="14.2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5"/>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row>
    <row r="591" spans="1:120" ht="14.2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5"/>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row>
    <row r="592" spans="1:120" ht="14.2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5"/>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row>
    <row r="593" spans="1:120" ht="14.2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5"/>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row>
    <row r="594" spans="1:120" ht="14.2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5"/>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row>
    <row r="595" spans="1:120" ht="14.2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5"/>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row>
    <row r="596" spans="1:120" ht="14.2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5"/>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row>
    <row r="597" spans="1:120" ht="14.2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5"/>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row>
    <row r="598" spans="1:120" ht="14.2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5"/>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row>
    <row r="599" spans="1:120" ht="14.2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5"/>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row>
    <row r="600" spans="1:120" ht="14.2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5"/>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row>
    <row r="601" spans="1:120" ht="14.2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5"/>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row>
    <row r="602" spans="1:120" ht="14.2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5"/>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row>
    <row r="603" spans="1:120" ht="14.2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5"/>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row>
    <row r="604" spans="1:120" ht="14.2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5"/>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row>
    <row r="605" spans="1:120" ht="14.2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5"/>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row>
    <row r="606" spans="1:120" ht="14.2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5"/>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row>
    <row r="607" spans="1:120" ht="14.2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5"/>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row>
    <row r="608" spans="1:120" ht="14.2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5"/>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row>
    <row r="609" spans="1:120" ht="14.2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5"/>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row>
    <row r="610" spans="1:120" ht="14.2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5"/>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row>
    <row r="611" spans="1:120" ht="14.2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5"/>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row>
    <row r="612" spans="1:120" ht="14.2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5"/>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row>
    <row r="613" spans="1:120" ht="14.2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5"/>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row>
    <row r="614" spans="1:120" ht="14.2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5"/>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row>
    <row r="615" spans="1:120" ht="14.2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5"/>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row>
    <row r="616" spans="1:120" ht="14.2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5"/>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row>
    <row r="617" spans="1:120" ht="14.2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5"/>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row>
    <row r="618" spans="1:120" ht="14.2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5"/>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row>
    <row r="619" spans="1:120" ht="14.2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5"/>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row>
    <row r="620" spans="1:120" ht="14.2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5"/>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row>
    <row r="621" spans="1:120" ht="14.2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5"/>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row>
    <row r="622" spans="1:120" ht="14.2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5"/>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row>
    <row r="623" spans="1:120" ht="14.2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5"/>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row>
    <row r="624" spans="1:120" ht="14.2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5"/>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row>
    <row r="625" spans="1:120" ht="14.2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5"/>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row>
    <row r="626" spans="1:120" ht="14.2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5"/>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row>
    <row r="627" spans="1:120" ht="14.2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5"/>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row>
    <row r="628" spans="1:120" ht="14.2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5"/>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row>
    <row r="629" spans="1:120" ht="14.2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5"/>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row>
    <row r="630" spans="1:120" ht="14.2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5"/>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row>
    <row r="631" spans="1:120" ht="14.2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5"/>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row>
    <row r="632" spans="1:120" ht="14.2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5"/>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row>
    <row r="633" spans="1:120" ht="14.2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5"/>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row>
    <row r="634" spans="1:120" ht="14.2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5"/>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row>
    <row r="635" spans="1:120" ht="14.2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5"/>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row>
    <row r="636" spans="1:120" ht="14.2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5"/>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row>
    <row r="637" spans="1:120" ht="14.2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5"/>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row>
    <row r="638" spans="1:120" ht="14.2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5"/>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row>
    <row r="639" spans="1:120" ht="14.2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5"/>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row>
    <row r="640" spans="1:120" ht="14.2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5"/>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26"/>
      <c r="CY640" s="26"/>
      <c r="CZ640" s="26"/>
      <c r="DA640" s="26"/>
      <c r="DB640" s="26"/>
      <c r="DC640" s="26"/>
      <c r="DD640" s="26"/>
      <c r="DE640" s="26"/>
      <c r="DF640" s="26"/>
      <c r="DG640" s="26"/>
      <c r="DH640" s="26"/>
      <c r="DI640" s="26"/>
      <c r="DJ640" s="26"/>
      <c r="DK640" s="26"/>
      <c r="DL640" s="26"/>
      <c r="DM640" s="26"/>
      <c r="DN640" s="26"/>
      <c r="DO640" s="26"/>
      <c r="DP640" s="26"/>
    </row>
    <row r="641" spans="1:120" ht="14.2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5"/>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26"/>
      <c r="CY641" s="26"/>
      <c r="CZ641" s="26"/>
      <c r="DA641" s="26"/>
      <c r="DB641" s="26"/>
      <c r="DC641" s="26"/>
      <c r="DD641" s="26"/>
      <c r="DE641" s="26"/>
      <c r="DF641" s="26"/>
      <c r="DG641" s="26"/>
      <c r="DH641" s="26"/>
      <c r="DI641" s="26"/>
      <c r="DJ641" s="26"/>
      <c r="DK641" s="26"/>
      <c r="DL641" s="26"/>
      <c r="DM641" s="26"/>
      <c r="DN641" s="26"/>
      <c r="DO641" s="26"/>
      <c r="DP641" s="26"/>
    </row>
    <row r="642" spans="1:120" ht="14.2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5"/>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26"/>
      <c r="CY642" s="26"/>
      <c r="CZ642" s="26"/>
      <c r="DA642" s="26"/>
      <c r="DB642" s="26"/>
      <c r="DC642" s="26"/>
      <c r="DD642" s="26"/>
      <c r="DE642" s="26"/>
      <c r="DF642" s="26"/>
      <c r="DG642" s="26"/>
      <c r="DH642" s="26"/>
      <c r="DI642" s="26"/>
      <c r="DJ642" s="26"/>
      <c r="DK642" s="26"/>
      <c r="DL642" s="26"/>
      <c r="DM642" s="26"/>
      <c r="DN642" s="26"/>
      <c r="DO642" s="26"/>
      <c r="DP642" s="26"/>
    </row>
    <row r="643" spans="1:120" ht="14.2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5"/>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26"/>
      <c r="CY643" s="26"/>
      <c r="CZ643" s="26"/>
      <c r="DA643" s="26"/>
      <c r="DB643" s="26"/>
      <c r="DC643" s="26"/>
      <c r="DD643" s="26"/>
      <c r="DE643" s="26"/>
      <c r="DF643" s="26"/>
      <c r="DG643" s="26"/>
      <c r="DH643" s="26"/>
      <c r="DI643" s="26"/>
      <c r="DJ643" s="26"/>
      <c r="DK643" s="26"/>
      <c r="DL643" s="26"/>
      <c r="DM643" s="26"/>
      <c r="DN643" s="26"/>
      <c r="DO643" s="26"/>
      <c r="DP643" s="26"/>
    </row>
    <row r="644" spans="1:120" ht="14.2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5"/>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26"/>
      <c r="CY644" s="26"/>
      <c r="CZ644" s="26"/>
      <c r="DA644" s="26"/>
      <c r="DB644" s="26"/>
      <c r="DC644" s="26"/>
      <c r="DD644" s="26"/>
      <c r="DE644" s="26"/>
      <c r="DF644" s="26"/>
      <c r="DG644" s="26"/>
      <c r="DH644" s="26"/>
      <c r="DI644" s="26"/>
      <c r="DJ644" s="26"/>
      <c r="DK644" s="26"/>
      <c r="DL644" s="26"/>
      <c r="DM644" s="26"/>
      <c r="DN644" s="26"/>
      <c r="DO644" s="26"/>
      <c r="DP644" s="26"/>
    </row>
    <row r="645" spans="1:120" ht="14.2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5"/>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26"/>
      <c r="CY645" s="26"/>
      <c r="CZ645" s="26"/>
      <c r="DA645" s="26"/>
      <c r="DB645" s="26"/>
      <c r="DC645" s="26"/>
      <c r="DD645" s="26"/>
      <c r="DE645" s="26"/>
      <c r="DF645" s="26"/>
      <c r="DG645" s="26"/>
      <c r="DH645" s="26"/>
      <c r="DI645" s="26"/>
      <c r="DJ645" s="26"/>
      <c r="DK645" s="26"/>
      <c r="DL645" s="26"/>
      <c r="DM645" s="26"/>
      <c r="DN645" s="26"/>
      <c r="DO645" s="26"/>
      <c r="DP645" s="26"/>
    </row>
    <row r="646" spans="1:120" ht="14.2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5"/>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26"/>
      <c r="CY646" s="26"/>
      <c r="CZ646" s="26"/>
      <c r="DA646" s="26"/>
      <c r="DB646" s="26"/>
      <c r="DC646" s="26"/>
      <c r="DD646" s="26"/>
      <c r="DE646" s="26"/>
      <c r="DF646" s="26"/>
      <c r="DG646" s="26"/>
      <c r="DH646" s="26"/>
      <c r="DI646" s="26"/>
      <c r="DJ646" s="26"/>
      <c r="DK646" s="26"/>
      <c r="DL646" s="26"/>
      <c r="DM646" s="26"/>
      <c r="DN646" s="26"/>
      <c r="DO646" s="26"/>
      <c r="DP646" s="26"/>
    </row>
    <row r="647" spans="1:120" ht="14.2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5"/>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26"/>
      <c r="CY647" s="26"/>
      <c r="CZ647" s="26"/>
      <c r="DA647" s="26"/>
      <c r="DB647" s="26"/>
      <c r="DC647" s="26"/>
      <c r="DD647" s="26"/>
      <c r="DE647" s="26"/>
      <c r="DF647" s="26"/>
      <c r="DG647" s="26"/>
      <c r="DH647" s="26"/>
      <c r="DI647" s="26"/>
      <c r="DJ647" s="26"/>
      <c r="DK647" s="26"/>
      <c r="DL647" s="26"/>
      <c r="DM647" s="26"/>
      <c r="DN647" s="26"/>
      <c r="DO647" s="26"/>
      <c r="DP647" s="26"/>
    </row>
    <row r="648" spans="1:120" ht="14.2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5"/>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26"/>
      <c r="CY648" s="26"/>
      <c r="CZ648" s="26"/>
      <c r="DA648" s="26"/>
      <c r="DB648" s="26"/>
      <c r="DC648" s="26"/>
      <c r="DD648" s="26"/>
      <c r="DE648" s="26"/>
      <c r="DF648" s="26"/>
      <c r="DG648" s="26"/>
      <c r="DH648" s="26"/>
      <c r="DI648" s="26"/>
      <c r="DJ648" s="26"/>
      <c r="DK648" s="26"/>
      <c r="DL648" s="26"/>
      <c r="DM648" s="26"/>
      <c r="DN648" s="26"/>
      <c r="DO648" s="26"/>
      <c r="DP648" s="26"/>
    </row>
    <row r="649" spans="1:120" ht="14.2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5"/>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26"/>
      <c r="CY649" s="26"/>
      <c r="CZ649" s="26"/>
      <c r="DA649" s="26"/>
      <c r="DB649" s="26"/>
      <c r="DC649" s="26"/>
      <c r="DD649" s="26"/>
      <c r="DE649" s="26"/>
      <c r="DF649" s="26"/>
      <c r="DG649" s="26"/>
      <c r="DH649" s="26"/>
      <c r="DI649" s="26"/>
      <c r="DJ649" s="26"/>
      <c r="DK649" s="26"/>
      <c r="DL649" s="26"/>
      <c r="DM649" s="26"/>
      <c r="DN649" s="26"/>
      <c r="DO649" s="26"/>
      <c r="DP649" s="26"/>
    </row>
    <row r="650" spans="1:120" ht="14.2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5"/>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26"/>
      <c r="CY650" s="26"/>
      <c r="CZ650" s="26"/>
      <c r="DA650" s="26"/>
      <c r="DB650" s="26"/>
      <c r="DC650" s="26"/>
      <c r="DD650" s="26"/>
      <c r="DE650" s="26"/>
      <c r="DF650" s="26"/>
      <c r="DG650" s="26"/>
      <c r="DH650" s="26"/>
      <c r="DI650" s="26"/>
      <c r="DJ650" s="26"/>
      <c r="DK650" s="26"/>
      <c r="DL650" s="26"/>
      <c r="DM650" s="26"/>
      <c r="DN650" s="26"/>
      <c r="DO650" s="26"/>
      <c r="DP650" s="26"/>
    </row>
    <row r="651" spans="1:120" ht="14.2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5"/>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26"/>
      <c r="CY651" s="26"/>
      <c r="CZ651" s="26"/>
      <c r="DA651" s="26"/>
      <c r="DB651" s="26"/>
      <c r="DC651" s="26"/>
      <c r="DD651" s="26"/>
      <c r="DE651" s="26"/>
      <c r="DF651" s="26"/>
      <c r="DG651" s="26"/>
      <c r="DH651" s="26"/>
      <c r="DI651" s="26"/>
      <c r="DJ651" s="26"/>
      <c r="DK651" s="26"/>
      <c r="DL651" s="26"/>
      <c r="DM651" s="26"/>
      <c r="DN651" s="26"/>
      <c r="DO651" s="26"/>
      <c r="DP651" s="26"/>
    </row>
    <row r="652" spans="1:120" ht="14.2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5"/>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26"/>
      <c r="CY652" s="26"/>
      <c r="CZ652" s="26"/>
      <c r="DA652" s="26"/>
      <c r="DB652" s="26"/>
      <c r="DC652" s="26"/>
      <c r="DD652" s="26"/>
      <c r="DE652" s="26"/>
      <c r="DF652" s="26"/>
      <c r="DG652" s="26"/>
      <c r="DH652" s="26"/>
      <c r="DI652" s="26"/>
      <c r="DJ652" s="26"/>
      <c r="DK652" s="26"/>
      <c r="DL652" s="26"/>
      <c r="DM652" s="26"/>
      <c r="DN652" s="26"/>
      <c r="DO652" s="26"/>
      <c r="DP652" s="26"/>
    </row>
    <row r="653" spans="1:120" ht="14.2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5"/>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26"/>
      <c r="CY653" s="26"/>
      <c r="CZ653" s="26"/>
      <c r="DA653" s="26"/>
      <c r="DB653" s="26"/>
      <c r="DC653" s="26"/>
      <c r="DD653" s="26"/>
      <c r="DE653" s="26"/>
      <c r="DF653" s="26"/>
      <c r="DG653" s="26"/>
      <c r="DH653" s="26"/>
      <c r="DI653" s="26"/>
      <c r="DJ653" s="26"/>
      <c r="DK653" s="26"/>
      <c r="DL653" s="26"/>
      <c r="DM653" s="26"/>
      <c r="DN653" s="26"/>
      <c r="DO653" s="26"/>
      <c r="DP653" s="26"/>
    </row>
    <row r="654" spans="1:120" ht="14.2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5"/>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26"/>
      <c r="CY654" s="26"/>
      <c r="CZ654" s="26"/>
      <c r="DA654" s="26"/>
      <c r="DB654" s="26"/>
      <c r="DC654" s="26"/>
      <c r="DD654" s="26"/>
      <c r="DE654" s="26"/>
      <c r="DF654" s="26"/>
      <c r="DG654" s="26"/>
      <c r="DH654" s="26"/>
      <c r="DI654" s="26"/>
      <c r="DJ654" s="26"/>
      <c r="DK654" s="26"/>
      <c r="DL654" s="26"/>
      <c r="DM654" s="26"/>
      <c r="DN654" s="26"/>
      <c r="DO654" s="26"/>
      <c r="DP654" s="26"/>
    </row>
    <row r="655" spans="1:120" ht="14.2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5"/>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26"/>
      <c r="CY655" s="26"/>
      <c r="CZ655" s="26"/>
      <c r="DA655" s="26"/>
      <c r="DB655" s="26"/>
      <c r="DC655" s="26"/>
      <c r="DD655" s="26"/>
      <c r="DE655" s="26"/>
      <c r="DF655" s="26"/>
      <c r="DG655" s="26"/>
      <c r="DH655" s="26"/>
      <c r="DI655" s="26"/>
      <c r="DJ655" s="26"/>
      <c r="DK655" s="26"/>
      <c r="DL655" s="26"/>
      <c r="DM655" s="26"/>
      <c r="DN655" s="26"/>
      <c r="DO655" s="26"/>
      <c r="DP655" s="26"/>
    </row>
    <row r="656" spans="1:120" ht="14.2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5"/>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26"/>
      <c r="DG656" s="26"/>
      <c r="DH656" s="26"/>
      <c r="DI656" s="26"/>
      <c r="DJ656" s="26"/>
      <c r="DK656" s="26"/>
      <c r="DL656" s="26"/>
      <c r="DM656" s="26"/>
      <c r="DN656" s="26"/>
      <c r="DO656" s="26"/>
      <c r="DP656" s="26"/>
    </row>
    <row r="657" spans="1:120" ht="14.2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5"/>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26"/>
      <c r="CY657" s="26"/>
      <c r="CZ657" s="26"/>
      <c r="DA657" s="26"/>
      <c r="DB657" s="26"/>
      <c r="DC657" s="26"/>
      <c r="DD657" s="26"/>
      <c r="DE657" s="26"/>
      <c r="DF657" s="26"/>
      <c r="DG657" s="26"/>
      <c r="DH657" s="26"/>
      <c r="DI657" s="26"/>
      <c r="DJ657" s="26"/>
      <c r="DK657" s="26"/>
      <c r="DL657" s="26"/>
      <c r="DM657" s="26"/>
      <c r="DN657" s="26"/>
      <c r="DO657" s="26"/>
      <c r="DP657" s="26"/>
    </row>
    <row r="658" spans="1:120" ht="14.2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5"/>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26"/>
      <c r="CY658" s="26"/>
      <c r="CZ658" s="26"/>
      <c r="DA658" s="26"/>
      <c r="DB658" s="26"/>
      <c r="DC658" s="26"/>
      <c r="DD658" s="26"/>
      <c r="DE658" s="26"/>
      <c r="DF658" s="26"/>
      <c r="DG658" s="26"/>
      <c r="DH658" s="26"/>
      <c r="DI658" s="26"/>
      <c r="DJ658" s="26"/>
      <c r="DK658" s="26"/>
      <c r="DL658" s="26"/>
      <c r="DM658" s="26"/>
      <c r="DN658" s="26"/>
      <c r="DO658" s="26"/>
      <c r="DP658" s="26"/>
    </row>
    <row r="659" spans="1:120" ht="14.2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5"/>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c r="CU659" s="26"/>
      <c r="CV659" s="26"/>
      <c r="CW659" s="26"/>
      <c r="CX659" s="26"/>
      <c r="CY659" s="26"/>
      <c r="CZ659" s="26"/>
      <c r="DA659" s="26"/>
      <c r="DB659" s="26"/>
      <c r="DC659" s="26"/>
      <c r="DD659" s="26"/>
      <c r="DE659" s="26"/>
      <c r="DF659" s="26"/>
      <c r="DG659" s="26"/>
      <c r="DH659" s="26"/>
      <c r="DI659" s="26"/>
      <c r="DJ659" s="26"/>
      <c r="DK659" s="26"/>
      <c r="DL659" s="26"/>
      <c r="DM659" s="26"/>
      <c r="DN659" s="26"/>
      <c r="DO659" s="26"/>
      <c r="DP659" s="26"/>
    </row>
    <row r="660" spans="1:120" ht="14.2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5"/>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c r="CU660" s="26"/>
      <c r="CV660" s="26"/>
      <c r="CW660" s="26"/>
      <c r="CX660" s="26"/>
      <c r="CY660" s="26"/>
      <c r="CZ660" s="26"/>
      <c r="DA660" s="26"/>
      <c r="DB660" s="26"/>
      <c r="DC660" s="26"/>
      <c r="DD660" s="26"/>
      <c r="DE660" s="26"/>
      <c r="DF660" s="26"/>
      <c r="DG660" s="26"/>
      <c r="DH660" s="26"/>
      <c r="DI660" s="26"/>
      <c r="DJ660" s="26"/>
      <c r="DK660" s="26"/>
      <c r="DL660" s="26"/>
      <c r="DM660" s="26"/>
      <c r="DN660" s="26"/>
      <c r="DO660" s="26"/>
      <c r="DP660" s="26"/>
    </row>
    <row r="661" spans="1:120" ht="14.2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5"/>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c r="CU661" s="26"/>
      <c r="CV661" s="26"/>
      <c r="CW661" s="26"/>
      <c r="CX661" s="26"/>
      <c r="CY661" s="26"/>
      <c r="CZ661" s="26"/>
      <c r="DA661" s="26"/>
      <c r="DB661" s="26"/>
      <c r="DC661" s="26"/>
      <c r="DD661" s="26"/>
      <c r="DE661" s="26"/>
      <c r="DF661" s="26"/>
      <c r="DG661" s="26"/>
      <c r="DH661" s="26"/>
      <c r="DI661" s="26"/>
      <c r="DJ661" s="26"/>
      <c r="DK661" s="26"/>
      <c r="DL661" s="26"/>
      <c r="DM661" s="26"/>
      <c r="DN661" s="26"/>
      <c r="DO661" s="26"/>
      <c r="DP661" s="26"/>
    </row>
    <row r="662" spans="1:120" ht="14.2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5"/>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c r="CU662" s="26"/>
      <c r="CV662" s="26"/>
      <c r="CW662" s="26"/>
      <c r="CX662" s="26"/>
      <c r="CY662" s="26"/>
      <c r="CZ662" s="26"/>
      <c r="DA662" s="26"/>
      <c r="DB662" s="26"/>
      <c r="DC662" s="26"/>
      <c r="DD662" s="26"/>
      <c r="DE662" s="26"/>
      <c r="DF662" s="26"/>
      <c r="DG662" s="26"/>
      <c r="DH662" s="26"/>
      <c r="DI662" s="26"/>
      <c r="DJ662" s="26"/>
      <c r="DK662" s="26"/>
      <c r="DL662" s="26"/>
      <c r="DM662" s="26"/>
      <c r="DN662" s="26"/>
      <c r="DO662" s="26"/>
      <c r="DP662" s="26"/>
    </row>
    <row r="663" spans="1:120" ht="14.2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5"/>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c r="CU663" s="26"/>
      <c r="CV663" s="26"/>
      <c r="CW663" s="26"/>
      <c r="CX663" s="26"/>
      <c r="CY663" s="26"/>
      <c r="CZ663" s="26"/>
      <c r="DA663" s="26"/>
      <c r="DB663" s="26"/>
      <c r="DC663" s="26"/>
      <c r="DD663" s="26"/>
      <c r="DE663" s="26"/>
      <c r="DF663" s="26"/>
      <c r="DG663" s="26"/>
      <c r="DH663" s="26"/>
      <c r="DI663" s="26"/>
      <c r="DJ663" s="26"/>
      <c r="DK663" s="26"/>
      <c r="DL663" s="26"/>
      <c r="DM663" s="26"/>
      <c r="DN663" s="26"/>
      <c r="DO663" s="26"/>
      <c r="DP663" s="26"/>
    </row>
    <row r="664" spans="1:120" ht="14.2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5"/>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c r="CU664" s="26"/>
      <c r="CV664" s="26"/>
      <c r="CW664" s="26"/>
      <c r="CX664" s="26"/>
      <c r="CY664" s="26"/>
      <c r="CZ664" s="26"/>
      <c r="DA664" s="26"/>
      <c r="DB664" s="26"/>
      <c r="DC664" s="26"/>
      <c r="DD664" s="26"/>
      <c r="DE664" s="26"/>
      <c r="DF664" s="26"/>
      <c r="DG664" s="26"/>
      <c r="DH664" s="26"/>
      <c r="DI664" s="26"/>
      <c r="DJ664" s="26"/>
      <c r="DK664" s="26"/>
      <c r="DL664" s="26"/>
      <c r="DM664" s="26"/>
      <c r="DN664" s="26"/>
      <c r="DO664" s="26"/>
      <c r="DP664" s="26"/>
    </row>
    <row r="665" spans="1:120" ht="14.2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5"/>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c r="CU665" s="26"/>
      <c r="CV665" s="26"/>
      <c r="CW665" s="26"/>
      <c r="CX665" s="26"/>
      <c r="CY665" s="26"/>
      <c r="CZ665" s="26"/>
      <c r="DA665" s="26"/>
      <c r="DB665" s="26"/>
      <c r="DC665" s="26"/>
      <c r="DD665" s="26"/>
      <c r="DE665" s="26"/>
      <c r="DF665" s="26"/>
      <c r="DG665" s="26"/>
      <c r="DH665" s="26"/>
      <c r="DI665" s="26"/>
      <c r="DJ665" s="26"/>
      <c r="DK665" s="26"/>
      <c r="DL665" s="26"/>
      <c r="DM665" s="26"/>
      <c r="DN665" s="26"/>
      <c r="DO665" s="26"/>
      <c r="DP665" s="26"/>
    </row>
    <row r="666" spans="1:120" ht="14.2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5"/>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c r="CU666" s="26"/>
      <c r="CV666" s="26"/>
      <c r="CW666" s="26"/>
      <c r="CX666" s="26"/>
      <c r="CY666" s="26"/>
      <c r="CZ666" s="26"/>
      <c r="DA666" s="26"/>
      <c r="DB666" s="26"/>
      <c r="DC666" s="26"/>
      <c r="DD666" s="26"/>
      <c r="DE666" s="26"/>
      <c r="DF666" s="26"/>
      <c r="DG666" s="26"/>
      <c r="DH666" s="26"/>
      <c r="DI666" s="26"/>
      <c r="DJ666" s="26"/>
      <c r="DK666" s="26"/>
      <c r="DL666" s="26"/>
      <c r="DM666" s="26"/>
      <c r="DN666" s="26"/>
      <c r="DO666" s="26"/>
      <c r="DP666" s="26"/>
    </row>
    <row r="667" spans="1:120" ht="14.2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5"/>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c r="CU667" s="26"/>
      <c r="CV667" s="26"/>
      <c r="CW667" s="26"/>
      <c r="CX667" s="26"/>
      <c r="CY667" s="26"/>
      <c r="CZ667" s="26"/>
      <c r="DA667" s="26"/>
      <c r="DB667" s="26"/>
      <c r="DC667" s="26"/>
      <c r="DD667" s="26"/>
      <c r="DE667" s="26"/>
      <c r="DF667" s="26"/>
      <c r="DG667" s="26"/>
      <c r="DH667" s="26"/>
      <c r="DI667" s="26"/>
      <c r="DJ667" s="26"/>
      <c r="DK667" s="26"/>
      <c r="DL667" s="26"/>
      <c r="DM667" s="26"/>
      <c r="DN667" s="26"/>
      <c r="DO667" s="26"/>
      <c r="DP667" s="26"/>
    </row>
    <row r="668" spans="1:120" ht="14.2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5"/>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c r="CU668" s="26"/>
      <c r="CV668" s="26"/>
      <c r="CW668" s="26"/>
      <c r="CX668" s="26"/>
      <c r="CY668" s="26"/>
      <c r="CZ668" s="26"/>
      <c r="DA668" s="26"/>
      <c r="DB668" s="26"/>
      <c r="DC668" s="26"/>
      <c r="DD668" s="26"/>
      <c r="DE668" s="26"/>
      <c r="DF668" s="26"/>
      <c r="DG668" s="26"/>
      <c r="DH668" s="26"/>
      <c r="DI668" s="26"/>
      <c r="DJ668" s="26"/>
      <c r="DK668" s="26"/>
      <c r="DL668" s="26"/>
      <c r="DM668" s="26"/>
      <c r="DN668" s="26"/>
      <c r="DO668" s="26"/>
      <c r="DP668" s="26"/>
    </row>
    <row r="669" spans="1:120" ht="14.2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5"/>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c r="CU669" s="26"/>
      <c r="CV669" s="26"/>
      <c r="CW669" s="26"/>
      <c r="CX669" s="26"/>
      <c r="CY669" s="26"/>
      <c r="CZ669" s="26"/>
      <c r="DA669" s="26"/>
      <c r="DB669" s="26"/>
      <c r="DC669" s="26"/>
      <c r="DD669" s="26"/>
      <c r="DE669" s="26"/>
      <c r="DF669" s="26"/>
      <c r="DG669" s="26"/>
      <c r="DH669" s="26"/>
      <c r="DI669" s="26"/>
      <c r="DJ669" s="26"/>
      <c r="DK669" s="26"/>
      <c r="DL669" s="26"/>
      <c r="DM669" s="26"/>
      <c r="DN669" s="26"/>
      <c r="DO669" s="26"/>
      <c r="DP669" s="26"/>
    </row>
    <row r="670" spans="1:120" ht="14.2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5"/>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c r="CU670" s="26"/>
      <c r="CV670" s="26"/>
      <c r="CW670" s="26"/>
      <c r="CX670" s="26"/>
      <c r="CY670" s="26"/>
      <c r="CZ670" s="26"/>
      <c r="DA670" s="26"/>
      <c r="DB670" s="26"/>
      <c r="DC670" s="26"/>
      <c r="DD670" s="26"/>
      <c r="DE670" s="26"/>
      <c r="DF670" s="26"/>
      <c r="DG670" s="26"/>
      <c r="DH670" s="26"/>
      <c r="DI670" s="26"/>
      <c r="DJ670" s="26"/>
      <c r="DK670" s="26"/>
      <c r="DL670" s="26"/>
      <c r="DM670" s="26"/>
      <c r="DN670" s="26"/>
      <c r="DO670" s="26"/>
      <c r="DP670" s="26"/>
    </row>
    <row r="671" spans="1:120" ht="14.2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5"/>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c r="CU671" s="26"/>
      <c r="CV671" s="26"/>
      <c r="CW671" s="26"/>
      <c r="CX671" s="26"/>
      <c r="CY671" s="26"/>
      <c r="CZ671" s="26"/>
      <c r="DA671" s="26"/>
      <c r="DB671" s="26"/>
      <c r="DC671" s="26"/>
      <c r="DD671" s="26"/>
      <c r="DE671" s="26"/>
      <c r="DF671" s="26"/>
      <c r="DG671" s="26"/>
      <c r="DH671" s="26"/>
      <c r="DI671" s="26"/>
      <c r="DJ671" s="26"/>
      <c r="DK671" s="26"/>
      <c r="DL671" s="26"/>
      <c r="DM671" s="26"/>
      <c r="DN671" s="26"/>
      <c r="DO671" s="26"/>
      <c r="DP671" s="26"/>
    </row>
    <row r="672" spans="1:120" ht="14.2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5"/>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c r="CU672" s="26"/>
      <c r="CV672" s="26"/>
      <c r="CW672" s="26"/>
      <c r="CX672" s="26"/>
      <c r="CY672" s="26"/>
      <c r="CZ672" s="26"/>
      <c r="DA672" s="26"/>
      <c r="DB672" s="26"/>
      <c r="DC672" s="26"/>
      <c r="DD672" s="26"/>
      <c r="DE672" s="26"/>
      <c r="DF672" s="26"/>
      <c r="DG672" s="26"/>
      <c r="DH672" s="26"/>
      <c r="DI672" s="26"/>
      <c r="DJ672" s="26"/>
      <c r="DK672" s="26"/>
      <c r="DL672" s="26"/>
      <c r="DM672" s="26"/>
      <c r="DN672" s="26"/>
      <c r="DO672" s="26"/>
      <c r="DP672" s="26"/>
    </row>
    <row r="673" spans="1:120" ht="14.2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5"/>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c r="CU673" s="26"/>
      <c r="CV673" s="26"/>
      <c r="CW673" s="26"/>
      <c r="CX673" s="26"/>
      <c r="CY673" s="26"/>
      <c r="CZ673" s="26"/>
      <c r="DA673" s="26"/>
      <c r="DB673" s="26"/>
      <c r="DC673" s="26"/>
      <c r="DD673" s="26"/>
      <c r="DE673" s="26"/>
      <c r="DF673" s="26"/>
      <c r="DG673" s="26"/>
      <c r="DH673" s="26"/>
      <c r="DI673" s="26"/>
      <c r="DJ673" s="26"/>
      <c r="DK673" s="26"/>
      <c r="DL673" s="26"/>
      <c r="DM673" s="26"/>
      <c r="DN673" s="26"/>
      <c r="DO673" s="26"/>
      <c r="DP673" s="26"/>
    </row>
    <row r="674" spans="1:120" ht="14.2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5"/>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c r="CU674" s="26"/>
      <c r="CV674" s="26"/>
      <c r="CW674" s="26"/>
      <c r="CX674" s="26"/>
      <c r="CY674" s="26"/>
      <c r="CZ674" s="26"/>
      <c r="DA674" s="26"/>
      <c r="DB674" s="26"/>
      <c r="DC674" s="26"/>
      <c r="DD674" s="26"/>
      <c r="DE674" s="26"/>
      <c r="DF674" s="26"/>
      <c r="DG674" s="26"/>
      <c r="DH674" s="26"/>
      <c r="DI674" s="26"/>
      <c r="DJ674" s="26"/>
      <c r="DK674" s="26"/>
      <c r="DL674" s="26"/>
      <c r="DM674" s="26"/>
      <c r="DN674" s="26"/>
      <c r="DO674" s="26"/>
      <c r="DP674" s="26"/>
    </row>
    <row r="675" spans="1:120" ht="14.2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5"/>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c r="CU675" s="26"/>
      <c r="CV675" s="26"/>
      <c r="CW675" s="26"/>
      <c r="CX675" s="26"/>
      <c r="CY675" s="26"/>
      <c r="CZ675" s="26"/>
      <c r="DA675" s="26"/>
      <c r="DB675" s="26"/>
      <c r="DC675" s="26"/>
      <c r="DD675" s="26"/>
      <c r="DE675" s="26"/>
      <c r="DF675" s="26"/>
      <c r="DG675" s="26"/>
      <c r="DH675" s="26"/>
      <c r="DI675" s="26"/>
      <c r="DJ675" s="26"/>
      <c r="DK675" s="26"/>
      <c r="DL675" s="26"/>
      <c r="DM675" s="26"/>
      <c r="DN675" s="26"/>
      <c r="DO675" s="26"/>
      <c r="DP675" s="26"/>
    </row>
    <row r="676" spans="1:120" ht="14.2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5"/>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c r="CU676" s="26"/>
      <c r="CV676" s="26"/>
      <c r="CW676" s="26"/>
      <c r="CX676" s="26"/>
      <c r="CY676" s="26"/>
      <c r="CZ676" s="26"/>
      <c r="DA676" s="26"/>
      <c r="DB676" s="26"/>
      <c r="DC676" s="26"/>
      <c r="DD676" s="26"/>
      <c r="DE676" s="26"/>
      <c r="DF676" s="26"/>
      <c r="DG676" s="26"/>
      <c r="DH676" s="26"/>
      <c r="DI676" s="26"/>
      <c r="DJ676" s="26"/>
      <c r="DK676" s="26"/>
      <c r="DL676" s="26"/>
      <c r="DM676" s="26"/>
      <c r="DN676" s="26"/>
      <c r="DO676" s="26"/>
      <c r="DP676" s="26"/>
    </row>
    <row r="677" spans="1:120" ht="14.2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5"/>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c r="CU677" s="26"/>
      <c r="CV677" s="26"/>
      <c r="CW677" s="26"/>
      <c r="CX677" s="26"/>
      <c r="CY677" s="26"/>
      <c r="CZ677" s="26"/>
      <c r="DA677" s="26"/>
      <c r="DB677" s="26"/>
      <c r="DC677" s="26"/>
      <c r="DD677" s="26"/>
      <c r="DE677" s="26"/>
      <c r="DF677" s="26"/>
      <c r="DG677" s="26"/>
      <c r="DH677" s="26"/>
      <c r="DI677" s="26"/>
      <c r="DJ677" s="26"/>
      <c r="DK677" s="26"/>
      <c r="DL677" s="26"/>
      <c r="DM677" s="26"/>
      <c r="DN677" s="26"/>
      <c r="DO677" s="26"/>
      <c r="DP677" s="26"/>
    </row>
    <row r="678" spans="1:120" ht="14.2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5"/>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c r="CU678" s="26"/>
      <c r="CV678" s="26"/>
      <c r="CW678" s="26"/>
      <c r="CX678" s="26"/>
      <c r="CY678" s="26"/>
      <c r="CZ678" s="26"/>
      <c r="DA678" s="26"/>
      <c r="DB678" s="26"/>
      <c r="DC678" s="26"/>
      <c r="DD678" s="26"/>
      <c r="DE678" s="26"/>
      <c r="DF678" s="26"/>
      <c r="DG678" s="26"/>
      <c r="DH678" s="26"/>
      <c r="DI678" s="26"/>
      <c r="DJ678" s="26"/>
      <c r="DK678" s="26"/>
      <c r="DL678" s="26"/>
      <c r="DM678" s="26"/>
      <c r="DN678" s="26"/>
      <c r="DO678" s="26"/>
      <c r="DP678" s="26"/>
    </row>
    <row r="679" spans="1:120" ht="14.2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5"/>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c r="CU679" s="26"/>
      <c r="CV679" s="26"/>
      <c r="CW679" s="26"/>
      <c r="CX679" s="26"/>
      <c r="CY679" s="26"/>
      <c r="CZ679" s="26"/>
      <c r="DA679" s="26"/>
      <c r="DB679" s="26"/>
      <c r="DC679" s="26"/>
      <c r="DD679" s="26"/>
      <c r="DE679" s="26"/>
      <c r="DF679" s="26"/>
      <c r="DG679" s="26"/>
      <c r="DH679" s="26"/>
      <c r="DI679" s="26"/>
      <c r="DJ679" s="26"/>
      <c r="DK679" s="26"/>
      <c r="DL679" s="26"/>
      <c r="DM679" s="26"/>
      <c r="DN679" s="26"/>
      <c r="DO679" s="26"/>
      <c r="DP679" s="26"/>
    </row>
    <row r="680" spans="1:120" ht="14.2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5"/>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c r="CU680" s="26"/>
      <c r="CV680" s="26"/>
      <c r="CW680" s="26"/>
      <c r="CX680" s="26"/>
      <c r="CY680" s="26"/>
      <c r="CZ680" s="26"/>
      <c r="DA680" s="26"/>
      <c r="DB680" s="26"/>
      <c r="DC680" s="26"/>
      <c r="DD680" s="26"/>
      <c r="DE680" s="26"/>
      <c r="DF680" s="26"/>
      <c r="DG680" s="26"/>
      <c r="DH680" s="26"/>
      <c r="DI680" s="26"/>
      <c r="DJ680" s="26"/>
      <c r="DK680" s="26"/>
      <c r="DL680" s="26"/>
      <c r="DM680" s="26"/>
      <c r="DN680" s="26"/>
      <c r="DO680" s="26"/>
      <c r="DP680" s="26"/>
    </row>
    <row r="681" spans="1:120" ht="14.2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5"/>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c r="CU681" s="26"/>
      <c r="CV681" s="26"/>
      <c r="CW681" s="26"/>
      <c r="CX681" s="26"/>
      <c r="CY681" s="26"/>
      <c r="CZ681" s="26"/>
      <c r="DA681" s="26"/>
      <c r="DB681" s="26"/>
      <c r="DC681" s="26"/>
      <c r="DD681" s="26"/>
      <c r="DE681" s="26"/>
      <c r="DF681" s="26"/>
      <c r="DG681" s="26"/>
      <c r="DH681" s="26"/>
      <c r="DI681" s="26"/>
      <c r="DJ681" s="26"/>
      <c r="DK681" s="26"/>
      <c r="DL681" s="26"/>
      <c r="DM681" s="26"/>
      <c r="DN681" s="26"/>
      <c r="DO681" s="26"/>
      <c r="DP681" s="26"/>
    </row>
    <row r="682" spans="1:120" ht="14.2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5"/>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c r="CU682" s="26"/>
      <c r="CV682" s="26"/>
      <c r="CW682" s="26"/>
      <c r="CX682" s="26"/>
      <c r="CY682" s="26"/>
      <c r="CZ682" s="26"/>
      <c r="DA682" s="26"/>
      <c r="DB682" s="26"/>
      <c r="DC682" s="26"/>
      <c r="DD682" s="26"/>
      <c r="DE682" s="26"/>
      <c r="DF682" s="26"/>
      <c r="DG682" s="26"/>
      <c r="DH682" s="26"/>
      <c r="DI682" s="26"/>
      <c r="DJ682" s="26"/>
      <c r="DK682" s="26"/>
      <c r="DL682" s="26"/>
      <c r="DM682" s="26"/>
      <c r="DN682" s="26"/>
      <c r="DO682" s="26"/>
      <c r="DP682" s="26"/>
    </row>
    <row r="683" spans="1:120" ht="14.2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5"/>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c r="CU683" s="26"/>
      <c r="CV683" s="26"/>
      <c r="CW683" s="26"/>
      <c r="CX683" s="26"/>
      <c r="CY683" s="26"/>
      <c r="CZ683" s="26"/>
      <c r="DA683" s="26"/>
      <c r="DB683" s="26"/>
      <c r="DC683" s="26"/>
      <c r="DD683" s="26"/>
      <c r="DE683" s="26"/>
      <c r="DF683" s="26"/>
      <c r="DG683" s="26"/>
      <c r="DH683" s="26"/>
      <c r="DI683" s="26"/>
      <c r="DJ683" s="26"/>
      <c r="DK683" s="26"/>
      <c r="DL683" s="26"/>
      <c r="DM683" s="26"/>
      <c r="DN683" s="26"/>
      <c r="DO683" s="26"/>
      <c r="DP683" s="26"/>
    </row>
    <row r="684" spans="1:120" ht="14.2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5"/>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c r="CU684" s="26"/>
      <c r="CV684" s="26"/>
      <c r="CW684" s="26"/>
      <c r="CX684" s="26"/>
      <c r="CY684" s="26"/>
      <c r="CZ684" s="26"/>
      <c r="DA684" s="26"/>
      <c r="DB684" s="26"/>
      <c r="DC684" s="26"/>
      <c r="DD684" s="26"/>
      <c r="DE684" s="26"/>
      <c r="DF684" s="26"/>
      <c r="DG684" s="26"/>
      <c r="DH684" s="26"/>
      <c r="DI684" s="26"/>
      <c r="DJ684" s="26"/>
      <c r="DK684" s="26"/>
      <c r="DL684" s="26"/>
      <c r="DM684" s="26"/>
      <c r="DN684" s="26"/>
      <c r="DO684" s="26"/>
      <c r="DP684" s="26"/>
    </row>
    <row r="685" spans="1:120" ht="14.2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5"/>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c r="CU685" s="26"/>
      <c r="CV685" s="26"/>
      <c r="CW685" s="26"/>
      <c r="CX685" s="26"/>
      <c r="CY685" s="26"/>
      <c r="CZ685" s="26"/>
      <c r="DA685" s="26"/>
      <c r="DB685" s="26"/>
      <c r="DC685" s="26"/>
      <c r="DD685" s="26"/>
      <c r="DE685" s="26"/>
      <c r="DF685" s="26"/>
      <c r="DG685" s="26"/>
      <c r="DH685" s="26"/>
      <c r="DI685" s="26"/>
      <c r="DJ685" s="26"/>
      <c r="DK685" s="26"/>
      <c r="DL685" s="26"/>
      <c r="DM685" s="26"/>
      <c r="DN685" s="26"/>
      <c r="DO685" s="26"/>
      <c r="DP685" s="26"/>
    </row>
    <row r="686" spans="1:120" ht="14.2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5"/>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c r="CU686" s="26"/>
      <c r="CV686" s="26"/>
      <c r="CW686" s="26"/>
      <c r="CX686" s="26"/>
      <c r="CY686" s="26"/>
      <c r="CZ686" s="26"/>
      <c r="DA686" s="26"/>
      <c r="DB686" s="26"/>
      <c r="DC686" s="26"/>
      <c r="DD686" s="26"/>
      <c r="DE686" s="26"/>
      <c r="DF686" s="26"/>
      <c r="DG686" s="26"/>
      <c r="DH686" s="26"/>
      <c r="DI686" s="26"/>
      <c r="DJ686" s="26"/>
      <c r="DK686" s="26"/>
      <c r="DL686" s="26"/>
      <c r="DM686" s="26"/>
      <c r="DN686" s="26"/>
      <c r="DO686" s="26"/>
      <c r="DP686" s="26"/>
    </row>
    <row r="687" spans="1:120" ht="14.2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5"/>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c r="CU687" s="26"/>
      <c r="CV687" s="26"/>
      <c r="CW687" s="26"/>
      <c r="CX687" s="26"/>
      <c r="CY687" s="26"/>
      <c r="CZ687" s="26"/>
      <c r="DA687" s="26"/>
      <c r="DB687" s="26"/>
      <c r="DC687" s="26"/>
      <c r="DD687" s="26"/>
      <c r="DE687" s="26"/>
      <c r="DF687" s="26"/>
      <c r="DG687" s="26"/>
      <c r="DH687" s="26"/>
      <c r="DI687" s="26"/>
      <c r="DJ687" s="26"/>
      <c r="DK687" s="26"/>
      <c r="DL687" s="26"/>
      <c r="DM687" s="26"/>
      <c r="DN687" s="26"/>
      <c r="DO687" s="26"/>
      <c r="DP687" s="26"/>
    </row>
    <row r="688" spans="1:120" ht="14.2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5"/>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26"/>
      <c r="CP688" s="26"/>
      <c r="CQ688" s="26"/>
      <c r="CR688" s="26"/>
      <c r="CS688" s="26"/>
      <c r="CT688" s="26"/>
      <c r="CU688" s="26"/>
      <c r="CV688" s="26"/>
      <c r="CW688" s="26"/>
      <c r="CX688" s="26"/>
      <c r="CY688" s="26"/>
      <c r="CZ688" s="26"/>
      <c r="DA688" s="26"/>
      <c r="DB688" s="26"/>
      <c r="DC688" s="26"/>
      <c r="DD688" s="26"/>
      <c r="DE688" s="26"/>
      <c r="DF688" s="26"/>
      <c r="DG688" s="26"/>
      <c r="DH688" s="26"/>
      <c r="DI688" s="26"/>
      <c r="DJ688" s="26"/>
      <c r="DK688" s="26"/>
      <c r="DL688" s="26"/>
      <c r="DM688" s="26"/>
      <c r="DN688" s="26"/>
      <c r="DO688" s="26"/>
      <c r="DP688" s="26"/>
    </row>
    <row r="689" spans="1:120" ht="14.2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5"/>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26"/>
      <c r="CP689" s="26"/>
      <c r="CQ689" s="26"/>
      <c r="CR689" s="26"/>
      <c r="CS689" s="26"/>
      <c r="CT689" s="26"/>
      <c r="CU689" s="26"/>
      <c r="CV689" s="26"/>
      <c r="CW689" s="26"/>
      <c r="CX689" s="26"/>
      <c r="CY689" s="26"/>
      <c r="CZ689" s="26"/>
      <c r="DA689" s="26"/>
      <c r="DB689" s="26"/>
      <c r="DC689" s="26"/>
      <c r="DD689" s="26"/>
      <c r="DE689" s="26"/>
      <c r="DF689" s="26"/>
      <c r="DG689" s="26"/>
      <c r="DH689" s="26"/>
      <c r="DI689" s="26"/>
      <c r="DJ689" s="26"/>
      <c r="DK689" s="26"/>
      <c r="DL689" s="26"/>
      <c r="DM689" s="26"/>
      <c r="DN689" s="26"/>
      <c r="DO689" s="26"/>
      <c r="DP689" s="26"/>
    </row>
    <row r="690" spans="1:120" ht="14.2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5"/>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26"/>
      <c r="CP690" s="26"/>
      <c r="CQ690" s="26"/>
      <c r="CR690" s="26"/>
      <c r="CS690" s="26"/>
      <c r="CT690" s="26"/>
      <c r="CU690" s="26"/>
      <c r="CV690" s="26"/>
      <c r="CW690" s="26"/>
      <c r="CX690" s="26"/>
      <c r="CY690" s="26"/>
      <c r="CZ690" s="26"/>
      <c r="DA690" s="26"/>
      <c r="DB690" s="26"/>
      <c r="DC690" s="26"/>
      <c r="DD690" s="26"/>
      <c r="DE690" s="26"/>
      <c r="DF690" s="26"/>
      <c r="DG690" s="26"/>
      <c r="DH690" s="26"/>
      <c r="DI690" s="26"/>
      <c r="DJ690" s="26"/>
      <c r="DK690" s="26"/>
      <c r="DL690" s="26"/>
      <c r="DM690" s="26"/>
      <c r="DN690" s="26"/>
      <c r="DO690" s="26"/>
      <c r="DP690" s="26"/>
    </row>
    <row r="691" spans="1:120" ht="14.2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5"/>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26"/>
      <c r="CP691" s="26"/>
      <c r="CQ691" s="26"/>
      <c r="CR691" s="26"/>
      <c r="CS691" s="26"/>
      <c r="CT691" s="26"/>
      <c r="CU691" s="26"/>
      <c r="CV691" s="26"/>
      <c r="CW691" s="26"/>
      <c r="CX691" s="26"/>
      <c r="CY691" s="26"/>
      <c r="CZ691" s="26"/>
      <c r="DA691" s="26"/>
      <c r="DB691" s="26"/>
      <c r="DC691" s="26"/>
      <c r="DD691" s="26"/>
      <c r="DE691" s="26"/>
      <c r="DF691" s="26"/>
      <c r="DG691" s="26"/>
      <c r="DH691" s="26"/>
      <c r="DI691" s="26"/>
      <c r="DJ691" s="26"/>
      <c r="DK691" s="26"/>
      <c r="DL691" s="26"/>
      <c r="DM691" s="26"/>
      <c r="DN691" s="26"/>
      <c r="DO691" s="26"/>
      <c r="DP691" s="26"/>
    </row>
    <row r="692" spans="1:120" ht="14.2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5"/>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26"/>
      <c r="CP692" s="26"/>
      <c r="CQ692" s="26"/>
      <c r="CR692" s="26"/>
      <c r="CS692" s="26"/>
      <c r="CT692" s="26"/>
      <c r="CU692" s="26"/>
      <c r="CV692" s="26"/>
      <c r="CW692" s="26"/>
      <c r="CX692" s="26"/>
      <c r="CY692" s="26"/>
      <c r="CZ692" s="26"/>
      <c r="DA692" s="26"/>
      <c r="DB692" s="26"/>
      <c r="DC692" s="26"/>
      <c r="DD692" s="26"/>
      <c r="DE692" s="26"/>
      <c r="DF692" s="26"/>
      <c r="DG692" s="26"/>
      <c r="DH692" s="26"/>
      <c r="DI692" s="26"/>
      <c r="DJ692" s="26"/>
      <c r="DK692" s="26"/>
      <c r="DL692" s="26"/>
      <c r="DM692" s="26"/>
      <c r="DN692" s="26"/>
      <c r="DO692" s="26"/>
      <c r="DP692" s="26"/>
    </row>
    <row r="693" spans="1:120" ht="14.2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5"/>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26"/>
      <c r="CP693" s="26"/>
      <c r="CQ693" s="26"/>
      <c r="CR693" s="26"/>
      <c r="CS693" s="26"/>
      <c r="CT693" s="26"/>
      <c r="CU693" s="26"/>
      <c r="CV693" s="26"/>
      <c r="CW693" s="26"/>
      <c r="CX693" s="26"/>
      <c r="CY693" s="26"/>
      <c r="CZ693" s="26"/>
      <c r="DA693" s="26"/>
      <c r="DB693" s="26"/>
      <c r="DC693" s="26"/>
      <c r="DD693" s="26"/>
      <c r="DE693" s="26"/>
      <c r="DF693" s="26"/>
      <c r="DG693" s="26"/>
      <c r="DH693" s="26"/>
      <c r="DI693" s="26"/>
      <c r="DJ693" s="26"/>
      <c r="DK693" s="26"/>
      <c r="DL693" s="26"/>
      <c r="DM693" s="26"/>
      <c r="DN693" s="26"/>
      <c r="DO693" s="26"/>
      <c r="DP693" s="26"/>
    </row>
    <row r="694" spans="1:120" ht="14.2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5"/>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26"/>
      <c r="CP694" s="26"/>
      <c r="CQ694" s="26"/>
      <c r="CR694" s="26"/>
      <c r="CS694" s="26"/>
      <c r="CT694" s="26"/>
      <c r="CU694" s="26"/>
      <c r="CV694" s="26"/>
      <c r="CW694" s="26"/>
      <c r="CX694" s="26"/>
      <c r="CY694" s="26"/>
      <c r="CZ694" s="26"/>
      <c r="DA694" s="26"/>
      <c r="DB694" s="26"/>
      <c r="DC694" s="26"/>
      <c r="DD694" s="26"/>
      <c r="DE694" s="26"/>
      <c r="DF694" s="26"/>
      <c r="DG694" s="26"/>
      <c r="DH694" s="26"/>
      <c r="DI694" s="26"/>
      <c r="DJ694" s="26"/>
      <c r="DK694" s="26"/>
      <c r="DL694" s="26"/>
      <c r="DM694" s="26"/>
      <c r="DN694" s="26"/>
      <c r="DO694" s="26"/>
      <c r="DP694" s="26"/>
    </row>
    <row r="695" spans="1:120" ht="14.2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5"/>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26"/>
      <c r="CP695" s="26"/>
      <c r="CQ695" s="26"/>
      <c r="CR695" s="26"/>
      <c r="CS695" s="26"/>
      <c r="CT695" s="26"/>
      <c r="CU695" s="26"/>
      <c r="CV695" s="26"/>
      <c r="CW695" s="26"/>
      <c r="CX695" s="26"/>
      <c r="CY695" s="26"/>
      <c r="CZ695" s="26"/>
      <c r="DA695" s="26"/>
      <c r="DB695" s="26"/>
      <c r="DC695" s="26"/>
      <c r="DD695" s="26"/>
      <c r="DE695" s="26"/>
      <c r="DF695" s="26"/>
      <c r="DG695" s="26"/>
      <c r="DH695" s="26"/>
      <c r="DI695" s="26"/>
      <c r="DJ695" s="26"/>
      <c r="DK695" s="26"/>
      <c r="DL695" s="26"/>
      <c r="DM695" s="26"/>
      <c r="DN695" s="26"/>
      <c r="DO695" s="26"/>
      <c r="DP695" s="26"/>
    </row>
    <row r="696" spans="1:120" ht="14.2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5"/>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26"/>
      <c r="CP696" s="26"/>
      <c r="CQ696" s="26"/>
      <c r="CR696" s="26"/>
      <c r="CS696" s="26"/>
      <c r="CT696" s="26"/>
      <c r="CU696" s="26"/>
      <c r="CV696" s="26"/>
      <c r="CW696" s="26"/>
      <c r="CX696" s="26"/>
      <c r="CY696" s="26"/>
      <c r="CZ696" s="26"/>
      <c r="DA696" s="26"/>
      <c r="DB696" s="26"/>
      <c r="DC696" s="26"/>
      <c r="DD696" s="26"/>
      <c r="DE696" s="26"/>
      <c r="DF696" s="26"/>
      <c r="DG696" s="26"/>
      <c r="DH696" s="26"/>
      <c r="DI696" s="26"/>
      <c r="DJ696" s="26"/>
      <c r="DK696" s="26"/>
      <c r="DL696" s="26"/>
      <c r="DM696" s="26"/>
      <c r="DN696" s="26"/>
      <c r="DO696" s="26"/>
      <c r="DP696" s="26"/>
    </row>
    <row r="697" spans="1:120" ht="14.2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5"/>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26"/>
      <c r="CP697" s="26"/>
      <c r="CQ697" s="26"/>
      <c r="CR697" s="26"/>
      <c r="CS697" s="26"/>
      <c r="CT697" s="26"/>
      <c r="CU697" s="26"/>
      <c r="CV697" s="26"/>
      <c r="CW697" s="26"/>
      <c r="CX697" s="26"/>
      <c r="CY697" s="26"/>
      <c r="CZ697" s="26"/>
      <c r="DA697" s="26"/>
      <c r="DB697" s="26"/>
      <c r="DC697" s="26"/>
      <c r="DD697" s="26"/>
      <c r="DE697" s="26"/>
      <c r="DF697" s="26"/>
      <c r="DG697" s="26"/>
      <c r="DH697" s="26"/>
      <c r="DI697" s="26"/>
      <c r="DJ697" s="26"/>
      <c r="DK697" s="26"/>
      <c r="DL697" s="26"/>
      <c r="DM697" s="26"/>
      <c r="DN697" s="26"/>
      <c r="DO697" s="26"/>
      <c r="DP697" s="26"/>
    </row>
    <row r="698" spans="1:120" ht="14.2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5"/>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26"/>
      <c r="CP698" s="26"/>
      <c r="CQ698" s="26"/>
      <c r="CR698" s="26"/>
      <c r="CS698" s="26"/>
      <c r="CT698" s="26"/>
      <c r="CU698" s="26"/>
      <c r="CV698" s="26"/>
      <c r="CW698" s="26"/>
      <c r="CX698" s="26"/>
      <c r="CY698" s="26"/>
      <c r="CZ698" s="26"/>
      <c r="DA698" s="26"/>
      <c r="DB698" s="26"/>
      <c r="DC698" s="26"/>
      <c r="DD698" s="26"/>
      <c r="DE698" s="26"/>
      <c r="DF698" s="26"/>
      <c r="DG698" s="26"/>
      <c r="DH698" s="26"/>
      <c r="DI698" s="26"/>
      <c r="DJ698" s="26"/>
      <c r="DK698" s="26"/>
      <c r="DL698" s="26"/>
      <c r="DM698" s="26"/>
      <c r="DN698" s="26"/>
      <c r="DO698" s="26"/>
      <c r="DP698" s="26"/>
    </row>
    <row r="699" spans="1:120" ht="14.2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5"/>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26"/>
      <c r="CP699" s="26"/>
      <c r="CQ699" s="26"/>
      <c r="CR699" s="26"/>
      <c r="CS699" s="26"/>
      <c r="CT699" s="26"/>
      <c r="CU699" s="26"/>
      <c r="CV699" s="26"/>
      <c r="CW699" s="26"/>
      <c r="CX699" s="26"/>
      <c r="CY699" s="26"/>
      <c r="CZ699" s="26"/>
      <c r="DA699" s="26"/>
      <c r="DB699" s="26"/>
      <c r="DC699" s="26"/>
      <c r="DD699" s="26"/>
      <c r="DE699" s="26"/>
      <c r="DF699" s="26"/>
      <c r="DG699" s="26"/>
      <c r="DH699" s="26"/>
      <c r="DI699" s="26"/>
      <c r="DJ699" s="26"/>
      <c r="DK699" s="26"/>
      <c r="DL699" s="26"/>
      <c r="DM699" s="26"/>
      <c r="DN699" s="26"/>
      <c r="DO699" s="26"/>
      <c r="DP699" s="26"/>
    </row>
    <row r="700" spans="1:120" ht="14.2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5"/>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26"/>
      <c r="CP700" s="26"/>
      <c r="CQ700" s="26"/>
      <c r="CR700" s="26"/>
      <c r="CS700" s="26"/>
      <c r="CT700" s="26"/>
      <c r="CU700" s="26"/>
      <c r="CV700" s="26"/>
      <c r="CW700" s="26"/>
      <c r="CX700" s="26"/>
      <c r="CY700" s="26"/>
      <c r="CZ700" s="26"/>
      <c r="DA700" s="26"/>
      <c r="DB700" s="26"/>
      <c r="DC700" s="26"/>
      <c r="DD700" s="26"/>
      <c r="DE700" s="26"/>
      <c r="DF700" s="26"/>
      <c r="DG700" s="26"/>
      <c r="DH700" s="26"/>
      <c r="DI700" s="26"/>
      <c r="DJ700" s="26"/>
      <c r="DK700" s="26"/>
      <c r="DL700" s="26"/>
      <c r="DM700" s="26"/>
      <c r="DN700" s="26"/>
      <c r="DO700" s="26"/>
      <c r="DP700" s="26"/>
    </row>
    <row r="701" spans="1:120" ht="14.2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5"/>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26"/>
      <c r="CP701" s="26"/>
      <c r="CQ701" s="26"/>
      <c r="CR701" s="26"/>
      <c r="CS701" s="26"/>
      <c r="CT701" s="26"/>
      <c r="CU701" s="26"/>
      <c r="CV701" s="26"/>
      <c r="CW701" s="26"/>
      <c r="CX701" s="26"/>
      <c r="CY701" s="26"/>
      <c r="CZ701" s="26"/>
      <c r="DA701" s="26"/>
      <c r="DB701" s="26"/>
      <c r="DC701" s="26"/>
      <c r="DD701" s="26"/>
      <c r="DE701" s="26"/>
      <c r="DF701" s="26"/>
      <c r="DG701" s="26"/>
      <c r="DH701" s="26"/>
      <c r="DI701" s="26"/>
      <c r="DJ701" s="26"/>
      <c r="DK701" s="26"/>
      <c r="DL701" s="26"/>
      <c r="DM701" s="26"/>
      <c r="DN701" s="26"/>
      <c r="DO701" s="26"/>
      <c r="DP701" s="26"/>
    </row>
    <row r="702" spans="1:120" ht="14.2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5"/>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26"/>
      <c r="CP702" s="26"/>
      <c r="CQ702" s="26"/>
      <c r="CR702" s="26"/>
      <c r="CS702" s="26"/>
      <c r="CT702" s="26"/>
      <c r="CU702" s="26"/>
      <c r="CV702" s="26"/>
      <c r="CW702" s="26"/>
      <c r="CX702" s="26"/>
      <c r="CY702" s="26"/>
      <c r="CZ702" s="26"/>
      <c r="DA702" s="26"/>
      <c r="DB702" s="26"/>
      <c r="DC702" s="26"/>
      <c r="DD702" s="26"/>
      <c r="DE702" s="26"/>
      <c r="DF702" s="26"/>
      <c r="DG702" s="26"/>
      <c r="DH702" s="26"/>
      <c r="DI702" s="26"/>
      <c r="DJ702" s="26"/>
      <c r="DK702" s="26"/>
      <c r="DL702" s="26"/>
      <c r="DM702" s="26"/>
      <c r="DN702" s="26"/>
      <c r="DO702" s="26"/>
      <c r="DP702" s="26"/>
    </row>
    <row r="703" spans="1:120" ht="14.2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5"/>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26"/>
      <c r="CP703" s="26"/>
      <c r="CQ703" s="26"/>
      <c r="CR703" s="26"/>
      <c r="CS703" s="26"/>
      <c r="CT703" s="26"/>
      <c r="CU703" s="26"/>
      <c r="CV703" s="26"/>
      <c r="CW703" s="26"/>
      <c r="CX703" s="26"/>
      <c r="CY703" s="26"/>
      <c r="CZ703" s="26"/>
      <c r="DA703" s="26"/>
      <c r="DB703" s="26"/>
      <c r="DC703" s="26"/>
      <c r="DD703" s="26"/>
      <c r="DE703" s="26"/>
      <c r="DF703" s="26"/>
      <c r="DG703" s="26"/>
      <c r="DH703" s="26"/>
      <c r="DI703" s="26"/>
      <c r="DJ703" s="26"/>
      <c r="DK703" s="26"/>
      <c r="DL703" s="26"/>
      <c r="DM703" s="26"/>
      <c r="DN703" s="26"/>
      <c r="DO703" s="26"/>
      <c r="DP703" s="26"/>
    </row>
    <row r="704" spans="1:120" ht="14.2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5"/>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26"/>
      <c r="CP704" s="26"/>
      <c r="CQ704" s="26"/>
      <c r="CR704" s="26"/>
      <c r="CS704" s="26"/>
      <c r="CT704" s="26"/>
      <c r="CU704" s="26"/>
      <c r="CV704" s="26"/>
      <c r="CW704" s="26"/>
      <c r="CX704" s="26"/>
      <c r="CY704" s="26"/>
      <c r="CZ704" s="26"/>
      <c r="DA704" s="26"/>
      <c r="DB704" s="26"/>
      <c r="DC704" s="26"/>
      <c r="DD704" s="26"/>
      <c r="DE704" s="26"/>
      <c r="DF704" s="26"/>
      <c r="DG704" s="26"/>
      <c r="DH704" s="26"/>
      <c r="DI704" s="26"/>
      <c r="DJ704" s="26"/>
      <c r="DK704" s="26"/>
      <c r="DL704" s="26"/>
      <c r="DM704" s="26"/>
      <c r="DN704" s="26"/>
      <c r="DO704" s="26"/>
      <c r="DP704" s="26"/>
    </row>
    <row r="705" spans="1:120" ht="14.2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5"/>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26"/>
      <c r="CP705" s="26"/>
      <c r="CQ705" s="26"/>
      <c r="CR705" s="26"/>
      <c r="CS705" s="26"/>
      <c r="CT705" s="26"/>
      <c r="CU705" s="26"/>
      <c r="CV705" s="26"/>
      <c r="CW705" s="26"/>
      <c r="CX705" s="26"/>
      <c r="CY705" s="26"/>
      <c r="CZ705" s="26"/>
      <c r="DA705" s="26"/>
      <c r="DB705" s="26"/>
      <c r="DC705" s="26"/>
      <c r="DD705" s="26"/>
      <c r="DE705" s="26"/>
      <c r="DF705" s="26"/>
      <c r="DG705" s="26"/>
      <c r="DH705" s="26"/>
      <c r="DI705" s="26"/>
      <c r="DJ705" s="26"/>
      <c r="DK705" s="26"/>
      <c r="DL705" s="26"/>
      <c r="DM705" s="26"/>
      <c r="DN705" s="26"/>
      <c r="DO705" s="26"/>
      <c r="DP705" s="26"/>
    </row>
    <row r="706" spans="1:120" ht="14.2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5"/>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26"/>
      <c r="CP706" s="26"/>
      <c r="CQ706" s="26"/>
      <c r="CR706" s="26"/>
      <c r="CS706" s="26"/>
      <c r="CT706" s="26"/>
      <c r="CU706" s="26"/>
      <c r="CV706" s="26"/>
      <c r="CW706" s="26"/>
      <c r="CX706" s="26"/>
      <c r="CY706" s="26"/>
      <c r="CZ706" s="26"/>
      <c r="DA706" s="26"/>
      <c r="DB706" s="26"/>
      <c r="DC706" s="26"/>
      <c r="DD706" s="26"/>
      <c r="DE706" s="26"/>
      <c r="DF706" s="26"/>
      <c r="DG706" s="26"/>
      <c r="DH706" s="26"/>
      <c r="DI706" s="26"/>
      <c r="DJ706" s="26"/>
      <c r="DK706" s="26"/>
      <c r="DL706" s="26"/>
      <c r="DM706" s="26"/>
      <c r="DN706" s="26"/>
      <c r="DO706" s="26"/>
      <c r="DP706" s="26"/>
    </row>
    <row r="707" spans="1:120" ht="14.2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5"/>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26"/>
      <c r="CP707" s="26"/>
      <c r="CQ707" s="26"/>
      <c r="CR707" s="26"/>
      <c r="CS707" s="26"/>
      <c r="CT707" s="26"/>
      <c r="CU707" s="26"/>
      <c r="CV707" s="26"/>
      <c r="CW707" s="26"/>
      <c r="CX707" s="26"/>
      <c r="CY707" s="26"/>
      <c r="CZ707" s="26"/>
      <c r="DA707" s="26"/>
      <c r="DB707" s="26"/>
      <c r="DC707" s="26"/>
      <c r="DD707" s="26"/>
      <c r="DE707" s="26"/>
      <c r="DF707" s="26"/>
      <c r="DG707" s="26"/>
      <c r="DH707" s="26"/>
      <c r="DI707" s="26"/>
      <c r="DJ707" s="26"/>
      <c r="DK707" s="26"/>
      <c r="DL707" s="26"/>
      <c r="DM707" s="26"/>
      <c r="DN707" s="26"/>
      <c r="DO707" s="26"/>
      <c r="DP707" s="26"/>
    </row>
    <row r="708" spans="1:120" ht="14.2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5"/>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26"/>
      <c r="CP708" s="26"/>
      <c r="CQ708" s="26"/>
      <c r="CR708" s="26"/>
      <c r="CS708" s="26"/>
      <c r="CT708" s="26"/>
      <c r="CU708" s="26"/>
      <c r="CV708" s="26"/>
      <c r="CW708" s="26"/>
      <c r="CX708" s="26"/>
      <c r="CY708" s="26"/>
      <c r="CZ708" s="26"/>
      <c r="DA708" s="26"/>
      <c r="DB708" s="26"/>
      <c r="DC708" s="26"/>
      <c r="DD708" s="26"/>
      <c r="DE708" s="26"/>
      <c r="DF708" s="26"/>
      <c r="DG708" s="26"/>
      <c r="DH708" s="26"/>
      <c r="DI708" s="26"/>
      <c r="DJ708" s="26"/>
      <c r="DK708" s="26"/>
      <c r="DL708" s="26"/>
      <c r="DM708" s="26"/>
      <c r="DN708" s="26"/>
      <c r="DO708" s="26"/>
      <c r="DP708" s="26"/>
    </row>
    <row r="709" spans="1:120" ht="14.2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5"/>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26"/>
      <c r="CP709" s="26"/>
      <c r="CQ709" s="26"/>
      <c r="CR709" s="26"/>
      <c r="CS709" s="26"/>
      <c r="CT709" s="26"/>
      <c r="CU709" s="26"/>
      <c r="CV709" s="26"/>
      <c r="CW709" s="26"/>
      <c r="CX709" s="26"/>
      <c r="CY709" s="26"/>
      <c r="CZ709" s="26"/>
      <c r="DA709" s="26"/>
      <c r="DB709" s="26"/>
      <c r="DC709" s="26"/>
      <c r="DD709" s="26"/>
      <c r="DE709" s="26"/>
      <c r="DF709" s="26"/>
      <c r="DG709" s="26"/>
      <c r="DH709" s="26"/>
      <c r="DI709" s="26"/>
      <c r="DJ709" s="26"/>
      <c r="DK709" s="26"/>
      <c r="DL709" s="26"/>
      <c r="DM709" s="26"/>
      <c r="DN709" s="26"/>
      <c r="DO709" s="26"/>
      <c r="DP709" s="26"/>
    </row>
    <row r="710" spans="1:120" ht="14.2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5"/>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26"/>
      <c r="CP710" s="26"/>
      <c r="CQ710" s="26"/>
      <c r="CR710" s="26"/>
      <c r="CS710" s="26"/>
      <c r="CT710" s="26"/>
      <c r="CU710" s="26"/>
      <c r="CV710" s="26"/>
      <c r="CW710" s="26"/>
      <c r="CX710" s="26"/>
      <c r="CY710" s="26"/>
      <c r="CZ710" s="26"/>
      <c r="DA710" s="26"/>
      <c r="DB710" s="26"/>
      <c r="DC710" s="26"/>
      <c r="DD710" s="26"/>
      <c r="DE710" s="26"/>
      <c r="DF710" s="26"/>
      <c r="DG710" s="26"/>
      <c r="DH710" s="26"/>
      <c r="DI710" s="26"/>
      <c r="DJ710" s="26"/>
      <c r="DK710" s="26"/>
      <c r="DL710" s="26"/>
      <c r="DM710" s="26"/>
      <c r="DN710" s="26"/>
      <c r="DO710" s="26"/>
      <c r="DP710" s="26"/>
    </row>
    <row r="711" spans="1:120" ht="14.2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5"/>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26"/>
      <c r="CP711" s="26"/>
      <c r="CQ711" s="26"/>
      <c r="CR711" s="26"/>
      <c r="CS711" s="26"/>
      <c r="CT711" s="26"/>
      <c r="CU711" s="26"/>
      <c r="CV711" s="26"/>
      <c r="CW711" s="26"/>
      <c r="CX711" s="26"/>
      <c r="CY711" s="26"/>
      <c r="CZ711" s="26"/>
      <c r="DA711" s="26"/>
      <c r="DB711" s="26"/>
      <c r="DC711" s="26"/>
      <c r="DD711" s="26"/>
      <c r="DE711" s="26"/>
      <c r="DF711" s="26"/>
      <c r="DG711" s="26"/>
      <c r="DH711" s="26"/>
      <c r="DI711" s="26"/>
      <c r="DJ711" s="26"/>
      <c r="DK711" s="26"/>
      <c r="DL711" s="26"/>
      <c r="DM711" s="26"/>
      <c r="DN711" s="26"/>
      <c r="DO711" s="26"/>
      <c r="DP711" s="26"/>
    </row>
    <row r="712" spans="1:120" ht="14.2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5"/>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26"/>
      <c r="CP712" s="26"/>
      <c r="CQ712" s="26"/>
      <c r="CR712" s="26"/>
      <c r="CS712" s="26"/>
      <c r="CT712" s="26"/>
      <c r="CU712" s="26"/>
      <c r="CV712" s="26"/>
      <c r="CW712" s="26"/>
      <c r="CX712" s="26"/>
      <c r="CY712" s="26"/>
      <c r="CZ712" s="26"/>
      <c r="DA712" s="26"/>
      <c r="DB712" s="26"/>
      <c r="DC712" s="26"/>
      <c r="DD712" s="26"/>
      <c r="DE712" s="26"/>
      <c r="DF712" s="26"/>
      <c r="DG712" s="26"/>
      <c r="DH712" s="26"/>
      <c r="DI712" s="26"/>
      <c r="DJ712" s="26"/>
      <c r="DK712" s="26"/>
      <c r="DL712" s="26"/>
      <c r="DM712" s="26"/>
      <c r="DN712" s="26"/>
      <c r="DO712" s="26"/>
      <c r="DP712" s="26"/>
    </row>
    <row r="713" spans="1:120" ht="14.2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5"/>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26"/>
      <c r="CP713" s="26"/>
      <c r="CQ713" s="26"/>
      <c r="CR713" s="26"/>
      <c r="CS713" s="26"/>
      <c r="CT713" s="26"/>
      <c r="CU713" s="26"/>
      <c r="CV713" s="26"/>
      <c r="CW713" s="26"/>
      <c r="CX713" s="26"/>
      <c r="CY713" s="26"/>
      <c r="CZ713" s="26"/>
      <c r="DA713" s="26"/>
      <c r="DB713" s="26"/>
      <c r="DC713" s="26"/>
      <c r="DD713" s="26"/>
      <c r="DE713" s="26"/>
      <c r="DF713" s="26"/>
      <c r="DG713" s="26"/>
      <c r="DH713" s="26"/>
      <c r="DI713" s="26"/>
      <c r="DJ713" s="26"/>
      <c r="DK713" s="26"/>
      <c r="DL713" s="26"/>
      <c r="DM713" s="26"/>
      <c r="DN713" s="26"/>
      <c r="DO713" s="26"/>
      <c r="DP713" s="26"/>
    </row>
    <row r="714" spans="1:120" ht="14.2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5"/>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26"/>
      <c r="CP714" s="26"/>
      <c r="CQ714" s="26"/>
      <c r="CR714" s="26"/>
      <c r="CS714" s="26"/>
      <c r="CT714" s="26"/>
      <c r="CU714" s="26"/>
      <c r="CV714" s="26"/>
      <c r="CW714" s="26"/>
      <c r="CX714" s="26"/>
      <c r="CY714" s="26"/>
      <c r="CZ714" s="26"/>
      <c r="DA714" s="26"/>
      <c r="DB714" s="26"/>
      <c r="DC714" s="26"/>
      <c r="DD714" s="26"/>
      <c r="DE714" s="26"/>
      <c r="DF714" s="26"/>
      <c r="DG714" s="26"/>
      <c r="DH714" s="26"/>
      <c r="DI714" s="26"/>
      <c r="DJ714" s="26"/>
      <c r="DK714" s="26"/>
      <c r="DL714" s="26"/>
      <c r="DM714" s="26"/>
      <c r="DN714" s="26"/>
      <c r="DO714" s="26"/>
      <c r="DP714" s="26"/>
    </row>
    <row r="715" spans="1:120" ht="14.2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5"/>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26"/>
      <c r="CP715" s="26"/>
      <c r="CQ715" s="26"/>
      <c r="CR715" s="26"/>
      <c r="CS715" s="26"/>
      <c r="CT715" s="26"/>
      <c r="CU715" s="26"/>
      <c r="CV715" s="26"/>
      <c r="CW715" s="26"/>
      <c r="CX715" s="26"/>
      <c r="CY715" s="26"/>
      <c r="CZ715" s="26"/>
      <c r="DA715" s="26"/>
      <c r="DB715" s="26"/>
      <c r="DC715" s="26"/>
      <c r="DD715" s="26"/>
      <c r="DE715" s="26"/>
      <c r="DF715" s="26"/>
      <c r="DG715" s="26"/>
      <c r="DH715" s="26"/>
      <c r="DI715" s="26"/>
      <c r="DJ715" s="26"/>
      <c r="DK715" s="26"/>
      <c r="DL715" s="26"/>
      <c r="DM715" s="26"/>
      <c r="DN715" s="26"/>
      <c r="DO715" s="26"/>
      <c r="DP715" s="26"/>
    </row>
    <row r="716" spans="1:120" ht="14.2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5"/>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26"/>
      <c r="CP716" s="26"/>
      <c r="CQ716" s="26"/>
      <c r="CR716" s="26"/>
      <c r="CS716" s="26"/>
      <c r="CT716" s="26"/>
      <c r="CU716" s="26"/>
      <c r="CV716" s="26"/>
      <c r="CW716" s="26"/>
      <c r="CX716" s="26"/>
      <c r="CY716" s="26"/>
      <c r="CZ716" s="26"/>
      <c r="DA716" s="26"/>
      <c r="DB716" s="26"/>
      <c r="DC716" s="26"/>
      <c r="DD716" s="26"/>
      <c r="DE716" s="26"/>
      <c r="DF716" s="26"/>
      <c r="DG716" s="26"/>
      <c r="DH716" s="26"/>
      <c r="DI716" s="26"/>
      <c r="DJ716" s="26"/>
      <c r="DK716" s="26"/>
      <c r="DL716" s="26"/>
      <c r="DM716" s="26"/>
      <c r="DN716" s="26"/>
      <c r="DO716" s="26"/>
      <c r="DP716" s="26"/>
    </row>
    <row r="717" spans="1:120" ht="14.2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5"/>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26"/>
      <c r="CP717" s="26"/>
      <c r="CQ717" s="26"/>
      <c r="CR717" s="26"/>
      <c r="CS717" s="26"/>
      <c r="CT717" s="26"/>
      <c r="CU717" s="26"/>
      <c r="CV717" s="26"/>
      <c r="CW717" s="26"/>
      <c r="CX717" s="26"/>
      <c r="CY717" s="26"/>
      <c r="CZ717" s="26"/>
      <c r="DA717" s="26"/>
      <c r="DB717" s="26"/>
      <c r="DC717" s="26"/>
      <c r="DD717" s="26"/>
      <c r="DE717" s="26"/>
      <c r="DF717" s="26"/>
      <c r="DG717" s="26"/>
      <c r="DH717" s="26"/>
      <c r="DI717" s="26"/>
      <c r="DJ717" s="26"/>
      <c r="DK717" s="26"/>
      <c r="DL717" s="26"/>
      <c r="DM717" s="26"/>
      <c r="DN717" s="26"/>
      <c r="DO717" s="26"/>
      <c r="DP717" s="26"/>
    </row>
    <row r="718" spans="1:120" ht="14.2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5"/>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26"/>
      <c r="CP718" s="26"/>
      <c r="CQ718" s="26"/>
      <c r="CR718" s="26"/>
      <c r="CS718" s="26"/>
      <c r="CT718" s="26"/>
      <c r="CU718" s="26"/>
      <c r="CV718" s="26"/>
      <c r="CW718" s="26"/>
      <c r="CX718" s="26"/>
      <c r="CY718" s="26"/>
      <c r="CZ718" s="26"/>
      <c r="DA718" s="26"/>
      <c r="DB718" s="26"/>
      <c r="DC718" s="26"/>
      <c r="DD718" s="26"/>
      <c r="DE718" s="26"/>
      <c r="DF718" s="26"/>
      <c r="DG718" s="26"/>
      <c r="DH718" s="26"/>
      <c r="DI718" s="26"/>
      <c r="DJ718" s="26"/>
      <c r="DK718" s="26"/>
      <c r="DL718" s="26"/>
      <c r="DM718" s="26"/>
      <c r="DN718" s="26"/>
      <c r="DO718" s="26"/>
      <c r="DP718" s="26"/>
    </row>
    <row r="719" spans="1:120" ht="14.2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5"/>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26"/>
      <c r="CP719" s="26"/>
      <c r="CQ719" s="26"/>
      <c r="CR719" s="26"/>
      <c r="CS719" s="26"/>
      <c r="CT719" s="26"/>
      <c r="CU719" s="26"/>
      <c r="CV719" s="26"/>
      <c r="CW719" s="26"/>
      <c r="CX719" s="26"/>
      <c r="CY719" s="26"/>
      <c r="CZ719" s="26"/>
      <c r="DA719" s="26"/>
      <c r="DB719" s="26"/>
      <c r="DC719" s="26"/>
      <c r="DD719" s="26"/>
      <c r="DE719" s="26"/>
      <c r="DF719" s="26"/>
      <c r="DG719" s="26"/>
      <c r="DH719" s="26"/>
      <c r="DI719" s="26"/>
      <c r="DJ719" s="26"/>
      <c r="DK719" s="26"/>
      <c r="DL719" s="26"/>
      <c r="DM719" s="26"/>
      <c r="DN719" s="26"/>
      <c r="DO719" s="26"/>
      <c r="DP719" s="26"/>
    </row>
    <row r="720" spans="1:120" ht="14.2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5"/>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26"/>
      <c r="CP720" s="26"/>
      <c r="CQ720" s="26"/>
      <c r="CR720" s="26"/>
      <c r="CS720" s="26"/>
      <c r="CT720" s="26"/>
      <c r="CU720" s="26"/>
      <c r="CV720" s="26"/>
      <c r="CW720" s="26"/>
      <c r="CX720" s="26"/>
      <c r="CY720" s="26"/>
      <c r="CZ720" s="26"/>
      <c r="DA720" s="26"/>
      <c r="DB720" s="26"/>
      <c r="DC720" s="26"/>
      <c r="DD720" s="26"/>
      <c r="DE720" s="26"/>
      <c r="DF720" s="26"/>
      <c r="DG720" s="26"/>
      <c r="DH720" s="26"/>
      <c r="DI720" s="26"/>
      <c r="DJ720" s="26"/>
      <c r="DK720" s="26"/>
      <c r="DL720" s="26"/>
      <c r="DM720" s="26"/>
      <c r="DN720" s="26"/>
      <c r="DO720" s="26"/>
      <c r="DP720" s="26"/>
    </row>
    <row r="721" spans="1:120" ht="14.2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5"/>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26"/>
      <c r="CP721" s="26"/>
      <c r="CQ721" s="26"/>
      <c r="CR721" s="26"/>
      <c r="CS721" s="26"/>
      <c r="CT721" s="26"/>
      <c r="CU721" s="26"/>
      <c r="CV721" s="26"/>
      <c r="CW721" s="26"/>
      <c r="CX721" s="26"/>
      <c r="CY721" s="26"/>
      <c r="CZ721" s="26"/>
      <c r="DA721" s="26"/>
      <c r="DB721" s="26"/>
      <c r="DC721" s="26"/>
      <c r="DD721" s="26"/>
      <c r="DE721" s="26"/>
      <c r="DF721" s="26"/>
      <c r="DG721" s="26"/>
      <c r="DH721" s="26"/>
      <c r="DI721" s="26"/>
      <c r="DJ721" s="26"/>
      <c r="DK721" s="26"/>
      <c r="DL721" s="26"/>
      <c r="DM721" s="26"/>
      <c r="DN721" s="26"/>
      <c r="DO721" s="26"/>
      <c r="DP721" s="26"/>
    </row>
    <row r="722" spans="1:120" ht="14.2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5"/>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26"/>
      <c r="CP722" s="26"/>
      <c r="CQ722" s="26"/>
      <c r="CR722" s="26"/>
      <c r="CS722" s="26"/>
      <c r="CT722" s="26"/>
      <c r="CU722" s="26"/>
      <c r="CV722" s="26"/>
      <c r="CW722" s="26"/>
      <c r="CX722" s="26"/>
      <c r="CY722" s="26"/>
      <c r="CZ722" s="26"/>
      <c r="DA722" s="26"/>
      <c r="DB722" s="26"/>
      <c r="DC722" s="26"/>
      <c r="DD722" s="26"/>
      <c r="DE722" s="26"/>
      <c r="DF722" s="26"/>
      <c r="DG722" s="26"/>
      <c r="DH722" s="26"/>
      <c r="DI722" s="26"/>
      <c r="DJ722" s="26"/>
      <c r="DK722" s="26"/>
      <c r="DL722" s="26"/>
      <c r="DM722" s="26"/>
      <c r="DN722" s="26"/>
      <c r="DO722" s="26"/>
      <c r="DP722" s="26"/>
    </row>
    <row r="723" spans="1:120" ht="14.2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5"/>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26"/>
      <c r="CP723" s="26"/>
      <c r="CQ723" s="26"/>
      <c r="CR723" s="26"/>
      <c r="CS723" s="26"/>
      <c r="CT723" s="26"/>
      <c r="CU723" s="26"/>
      <c r="CV723" s="26"/>
      <c r="CW723" s="26"/>
      <c r="CX723" s="26"/>
      <c r="CY723" s="26"/>
      <c r="CZ723" s="26"/>
      <c r="DA723" s="26"/>
      <c r="DB723" s="26"/>
      <c r="DC723" s="26"/>
      <c r="DD723" s="26"/>
      <c r="DE723" s="26"/>
      <c r="DF723" s="26"/>
      <c r="DG723" s="26"/>
      <c r="DH723" s="26"/>
      <c r="DI723" s="26"/>
      <c r="DJ723" s="26"/>
      <c r="DK723" s="26"/>
      <c r="DL723" s="26"/>
      <c r="DM723" s="26"/>
      <c r="DN723" s="26"/>
      <c r="DO723" s="26"/>
      <c r="DP723" s="26"/>
    </row>
    <row r="724" spans="1:120" ht="14.2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5"/>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26"/>
      <c r="CP724" s="26"/>
      <c r="CQ724" s="26"/>
      <c r="CR724" s="26"/>
      <c r="CS724" s="26"/>
      <c r="CT724" s="26"/>
      <c r="CU724" s="26"/>
      <c r="CV724" s="26"/>
      <c r="CW724" s="26"/>
      <c r="CX724" s="26"/>
      <c r="CY724" s="26"/>
      <c r="CZ724" s="26"/>
      <c r="DA724" s="26"/>
      <c r="DB724" s="26"/>
      <c r="DC724" s="26"/>
      <c r="DD724" s="26"/>
      <c r="DE724" s="26"/>
      <c r="DF724" s="26"/>
      <c r="DG724" s="26"/>
      <c r="DH724" s="26"/>
      <c r="DI724" s="26"/>
      <c r="DJ724" s="26"/>
      <c r="DK724" s="26"/>
      <c r="DL724" s="26"/>
      <c r="DM724" s="26"/>
      <c r="DN724" s="26"/>
      <c r="DO724" s="26"/>
      <c r="DP724" s="26"/>
    </row>
    <row r="725" spans="1:120" ht="14.2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5"/>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26"/>
      <c r="CP725" s="26"/>
      <c r="CQ725" s="26"/>
      <c r="CR725" s="26"/>
      <c r="CS725" s="26"/>
      <c r="CT725" s="26"/>
      <c r="CU725" s="26"/>
      <c r="CV725" s="26"/>
      <c r="CW725" s="26"/>
      <c r="CX725" s="26"/>
      <c r="CY725" s="26"/>
      <c r="CZ725" s="26"/>
      <c r="DA725" s="26"/>
      <c r="DB725" s="26"/>
      <c r="DC725" s="26"/>
      <c r="DD725" s="26"/>
      <c r="DE725" s="26"/>
      <c r="DF725" s="26"/>
      <c r="DG725" s="26"/>
      <c r="DH725" s="26"/>
      <c r="DI725" s="26"/>
      <c r="DJ725" s="26"/>
      <c r="DK725" s="26"/>
      <c r="DL725" s="26"/>
      <c r="DM725" s="26"/>
      <c r="DN725" s="26"/>
      <c r="DO725" s="26"/>
      <c r="DP725" s="26"/>
    </row>
    <row r="726" spans="1:120" ht="14.2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5"/>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26"/>
      <c r="CP726" s="26"/>
      <c r="CQ726" s="26"/>
      <c r="CR726" s="26"/>
      <c r="CS726" s="26"/>
      <c r="CT726" s="26"/>
      <c r="CU726" s="26"/>
      <c r="CV726" s="26"/>
      <c r="CW726" s="26"/>
      <c r="CX726" s="26"/>
      <c r="CY726" s="26"/>
      <c r="CZ726" s="26"/>
      <c r="DA726" s="26"/>
      <c r="DB726" s="26"/>
      <c r="DC726" s="26"/>
      <c r="DD726" s="26"/>
      <c r="DE726" s="26"/>
      <c r="DF726" s="26"/>
      <c r="DG726" s="26"/>
      <c r="DH726" s="26"/>
      <c r="DI726" s="26"/>
      <c r="DJ726" s="26"/>
      <c r="DK726" s="26"/>
      <c r="DL726" s="26"/>
      <c r="DM726" s="26"/>
      <c r="DN726" s="26"/>
      <c r="DO726" s="26"/>
      <c r="DP726" s="26"/>
    </row>
    <row r="727" spans="1:120" ht="14.2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5"/>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26"/>
      <c r="CP727" s="26"/>
      <c r="CQ727" s="26"/>
      <c r="CR727" s="26"/>
      <c r="CS727" s="26"/>
      <c r="CT727" s="26"/>
      <c r="CU727" s="26"/>
      <c r="CV727" s="26"/>
      <c r="CW727" s="26"/>
      <c r="CX727" s="26"/>
      <c r="CY727" s="26"/>
      <c r="CZ727" s="26"/>
      <c r="DA727" s="26"/>
      <c r="DB727" s="26"/>
      <c r="DC727" s="26"/>
      <c r="DD727" s="26"/>
      <c r="DE727" s="26"/>
      <c r="DF727" s="26"/>
      <c r="DG727" s="26"/>
      <c r="DH727" s="26"/>
      <c r="DI727" s="26"/>
      <c r="DJ727" s="26"/>
      <c r="DK727" s="26"/>
      <c r="DL727" s="26"/>
      <c r="DM727" s="26"/>
      <c r="DN727" s="26"/>
      <c r="DO727" s="26"/>
      <c r="DP727" s="26"/>
    </row>
    <row r="728" spans="1:120" ht="14.2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5"/>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26"/>
      <c r="CP728" s="26"/>
      <c r="CQ728" s="26"/>
      <c r="CR728" s="26"/>
      <c r="CS728" s="26"/>
      <c r="CT728" s="26"/>
      <c r="CU728" s="26"/>
      <c r="CV728" s="26"/>
      <c r="CW728" s="26"/>
      <c r="CX728" s="26"/>
      <c r="CY728" s="26"/>
      <c r="CZ728" s="26"/>
      <c r="DA728" s="26"/>
      <c r="DB728" s="26"/>
      <c r="DC728" s="26"/>
      <c r="DD728" s="26"/>
      <c r="DE728" s="26"/>
      <c r="DF728" s="26"/>
      <c r="DG728" s="26"/>
      <c r="DH728" s="26"/>
      <c r="DI728" s="26"/>
      <c r="DJ728" s="26"/>
      <c r="DK728" s="26"/>
      <c r="DL728" s="26"/>
      <c r="DM728" s="26"/>
      <c r="DN728" s="26"/>
      <c r="DO728" s="26"/>
      <c r="DP728" s="26"/>
    </row>
    <row r="729" spans="1:120" ht="14.2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5"/>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26"/>
      <c r="CP729" s="26"/>
      <c r="CQ729" s="26"/>
      <c r="CR729" s="26"/>
      <c r="CS729" s="26"/>
      <c r="CT729" s="26"/>
      <c r="CU729" s="26"/>
      <c r="CV729" s="26"/>
      <c r="CW729" s="26"/>
      <c r="CX729" s="26"/>
      <c r="CY729" s="26"/>
      <c r="CZ729" s="26"/>
      <c r="DA729" s="26"/>
      <c r="DB729" s="26"/>
      <c r="DC729" s="26"/>
      <c r="DD729" s="26"/>
      <c r="DE729" s="26"/>
      <c r="DF729" s="26"/>
      <c r="DG729" s="26"/>
      <c r="DH729" s="26"/>
      <c r="DI729" s="26"/>
      <c r="DJ729" s="26"/>
      <c r="DK729" s="26"/>
      <c r="DL729" s="26"/>
      <c r="DM729" s="26"/>
      <c r="DN729" s="26"/>
      <c r="DO729" s="26"/>
      <c r="DP729" s="26"/>
    </row>
    <row r="730" spans="1:120" ht="14.2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5"/>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26"/>
      <c r="CP730" s="26"/>
      <c r="CQ730" s="26"/>
      <c r="CR730" s="26"/>
      <c r="CS730" s="26"/>
      <c r="CT730" s="26"/>
      <c r="CU730" s="26"/>
      <c r="CV730" s="26"/>
      <c r="CW730" s="26"/>
      <c r="CX730" s="26"/>
      <c r="CY730" s="26"/>
      <c r="CZ730" s="26"/>
      <c r="DA730" s="26"/>
      <c r="DB730" s="26"/>
      <c r="DC730" s="26"/>
      <c r="DD730" s="26"/>
      <c r="DE730" s="26"/>
      <c r="DF730" s="26"/>
      <c r="DG730" s="26"/>
      <c r="DH730" s="26"/>
      <c r="DI730" s="26"/>
      <c r="DJ730" s="26"/>
      <c r="DK730" s="26"/>
      <c r="DL730" s="26"/>
      <c r="DM730" s="26"/>
      <c r="DN730" s="26"/>
      <c r="DO730" s="26"/>
      <c r="DP730" s="26"/>
    </row>
    <row r="731" spans="1:120" ht="14.2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5"/>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26"/>
      <c r="CP731" s="26"/>
      <c r="CQ731" s="26"/>
      <c r="CR731" s="26"/>
      <c r="CS731" s="26"/>
      <c r="CT731" s="26"/>
      <c r="CU731" s="26"/>
      <c r="CV731" s="26"/>
      <c r="CW731" s="26"/>
      <c r="CX731" s="26"/>
      <c r="CY731" s="26"/>
      <c r="CZ731" s="26"/>
      <c r="DA731" s="26"/>
      <c r="DB731" s="26"/>
      <c r="DC731" s="26"/>
      <c r="DD731" s="26"/>
      <c r="DE731" s="26"/>
      <c r="DF731" s="26"/>
      <c r="DG731" s="26"/>
      <c r="DH731" s="26"/>
      <c r="DI731" s="26"/>
      <c r="DJ731" s="26"/>
      <c r="DK731" s="26"/>
      <c r="DL731" s="26"/>
      <c r="DM731" s="26"/>
      <c r="DN731" s="26"/>
      <c r="DO731" s="26"/>
      <c r="DP731" s="26"/>
    </row>
    <row r="732" spans="1:120" ht="14.2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5"/>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26"/>
      <c r="CP732" s="26"/>
      <c r="CQ732" s="26"/>
      <c r="CR732" s="26"/>
      <c r="CS732" s="26"/>
      <c r="CT732" s="26"/>
      <c r="CU732" s="26"/>
      <c r="CV732" s="26"/>
      <c r="CW732" s="26"/>
      <c r="CX732" s="26"/>
      <c r="CY732" s="26"/>
      <c r="CZ732" s="26"/>
      <c r="DA732" s="26"/>
      <c r="DB732" s="26"/>
      <c r="DC732" s="26"/>
      <c r="DD732" s="26"/>
      <c r="DE732" s="26"/>
      <c r="DF732" s="26"/>
      <c r="DG732" s="26"/>
      <c r="DH732" s="26"/>
      <c r="DI732" s="26"/>
      <c r="DJ732" s="26"/>
      <c r="DK732" s="26"/>
      <c r="DL732" s="26"/>
      <c r="DM732" s="26"/>
      <c r="DN732" s="26"/>
      <c r="DO732" s="26"/>
      <c r="DP732" s="26"/>
    </row>
    <row r="733" spans="1:120" ht="14.2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5"/>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26"/>
      <c r="CP733" s="26"/>
      <c r="CQ733" s="26"/>
      <c r="CR733" s="26"/>
      <c r="CS733" s="26"/>
      <c r="CT733" s="26"/>
      <c r="CU733" s="26"/>
      <c r="CV733" s="26"/>
      <c r="CW733" s="26"/>
      <c r="CX733" s="26"/>
      <c r="CY733" s="26"/>
      <c r="CZ733" s="26"/>
      <c r="DA733" s="26"/>
      <c r="DB733" s="26"/>
      <c r="DC733" s="26"/>
      <c r="DD733" s="26"/>
      <c r="DE733" s="26"/>
      <c r="DF733" s="26"/>
      <c r="DG733" s="26"/>
      <c r="DH733" s="26"/>
      <c r="DI733" s="26"/>
      <c r="DJ733" s="26"/>
      <c r="DK733" s="26"/>
      <c r="DL733" s="26"/>
      <c r="DM733" s="26"/>
      <c r="DN733" s="26"/>
      <c r="DO733" s="26"/>
      <c r="DP733" s="26"/>
    </row>
    <row r="734" spans="1:120" ht="14.2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5"/>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26"/>
      <c r="CP734" s="26"/>
      <c r="CQ734" s="26"/>
      <c r="CR734" s="26"/>
      <c r="CS734" s="26"/>
      <c r="CT734" s="26"/>
      <c r="CU734" s="26"/>
      <c r="CV734" s="26"/>
      <c r="CW734" s="26"/>
      <c r="CX734" s="26"/>
      <c r="CY734" s="26"/>
      <c r="CZ734" s="26"/>
      <c r="DA734" s="26"/>
      <c r="DB734" s="26"/>
      <c r="DC734" s="26"/>
      <c r="DD734" s="26"/>
      <c r="DE734" s="26"/>
      <c r="DF734" s="26"/>
      <c r="DG734" s="26"/>
      <c r="DH734" s="26"/>
      <c r="DI734" s="26"/>
      <c r="DJ734" s="26"/>
      <c r="DK734" s="26"/>
      <c r="DL734" s="26"/>
      <c r="DM734" s="26"/>
      <c r="DN734" s="26"/>
      <c r="DO734" s="26"/>
      <c r="DP734" s="26"/>
    </row>
    <row r="735" spans="1:120" ht="14.2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5"/>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26"/>
      <c r="CP735" s="26"/>
      <c r="CQ735" s="26"/>
      <c r="CR735" s="26"/>
      <c r="CS735" s="26"/>
      <c r="CT735" s="26"/>
      <c r="CU735" s="26"/>
      <c r="CV735" s="26"/>
      <c r="CW735" s="26"/>
      <c r="CX735" s="26"/>
      <c r="CY735" s="26"/>
      <c r="CZ735" s="26"/>
      <c r="DA735" s="26"/>
      <c r="DB735" s="26"/>
      <c r="DC735" s="26"/>
      <c r="DD735" s="26"/>
      <c r="DE735" s="26"/>
      <c r="DF735" s="26"/>
      <c r="DG735" s="26"/>
      <c r="DH735" s="26"/>
      <c r="DI735" s="26"/>
      <c r="DJ735" s="26"/>
      <c r="DK735" s="26"/>
      <c r="DL735" s="26"/>
      <c r="DM735" s="26"/>
      <c r="DN735" s="26"/>
      <c r="DO735" s="26"/>
      <c r="DP735" s="26"/>
    </row>
    <row r="736" spans="1:120" ht="14.2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5"/>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26"/>
      <c r="CP736" s="26"/>
      <c r="CQ736" s="26"/>
      <c r="CR736" s="26"/>
      <c r="CS736" s="26"/>
      <c r="CT736" s="26"/>
      <c r="CU736" s="26"/>
      <c r="CV736" s="26"/>
      <c r="CW736" s="26"/>
      <c r="CX736" s="26"/>
      <c r="CY736" s="26"/>
      <c r="CZ736" s="26"/>
      <c r="DA736" s="26"/>
      <c r="DB736" s="26"/>
      <c r="DC736" s="26"/>
      <c r="DD736" s="26"/>
      <c r="DE736" s="26"/>
      <c r="DF736" s="26"/>
      <c r="DG736" s="26"/>
      <c r="DH736" s="26"/>
      <c r="DI736" s="26"/>
      <c r="DJ736" s="26"/>
      <c r="DK736" s="26"/>
      <c r="DL736" s="26"/>
      <c r="DM736" s="26"/>
      <c r="DN736" s="26"/>
      <c r="DO736" s="26"/>
      <c r="DP736" s="26"/>
    </row>
    <row r="737" spans="1:120" ht="14.2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5"/>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26"/>
      <c r="CP737" s="26"/>
      <c r="CQ737" s="26"/>
      <c r="CR737" s="26"/>
      <c r="CS737" s="26"/>
      <c r="CT737" s="26"/>
      <c r="CU737" s="26"/>
      <c r="CV737" s="26"/>
      <c r="CW737" s="26"/>
      <c r="CX737" s="26"/>
      <c r="CY737" s="26"/>
      <c r="CZ737" s="26"/>
      <c r="DA737" s="26"/>
      <c r="DB737" s="26"/>
      <c r="DC737" s="26"/>
      <c r="DD737" s="26"/>
      <c r="DE737" s="26"/>
      <c r="DF737" s="26"/>
      <c r="DG737" s="26"/>
      <c r="DH737" s="26"/>
      <c r="DI737" s="26"/>
      <c r="DJ737" s="26"/>
      <c r="DK737" s="26"/>
      <c r="DL737" s="26"/>
      <c r="DM737" s="26"/>
      <c r="DN737" s="26"/>
      <c r="DO737" s="26"/>
      <c r="DP737" s="26"/>
    </row>
    <row r="738" spans="1:120" ht="14.2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5"/>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26"/>
      <c r="CP738" s="26"/>
      <c r="CQ738" s="26"/>
      <c r="CR738" s="26"/>
      <c r="CS738" s="26"/>
      <c r="CT738" s="26"/>
      <c r="CU738" s="26"/>
      <c r="CV738" s="26"/>
      <c r="CW738" s="26"/>
      <c r="CX738" s="26"/>
      <c r="CY738" s="26"/>
      <c r="CZ738" s="26"/>
      <c r="DA738" s="26"/>
      <c r="DB738" s="26"/>
      <c r="DC738" s="26"/>
      <c r="DD738" s="26"/>
      <c r="DE738" s="26"/>
      <c r="DF738" s="26"/>
      <c r="DG738" s="26"/>
      <c r="DH738" s="26"/>
      <c r="DI738" s="26"/>
      <c r="DJ738" s="26"/>
      <c r="DK738" s="26"/>
      <c r="DL738" s="26"/>
      <c r="DM738" s="26"/>
      <c r="DN738" s="26"/>
      <c r="DO738" s="26"/>
      <c r="DP738" s="26"/>
    </row>
    <row r="739" spans="1:120" ht="14.2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5"/>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26"/>
      <c r="CP739" s="26"/>
      <c r="CQ739" s="26"/>
      <c r="CR739" s="26"/>
      <c r="CS739" s="26"/>
      <c r="CT739" s="26"/>
      <c r="CU739" s="26"/>
      <c r="CV739" s="26"/>
      <c r="CW739" s="26"/>
      <c r="CX739" s="26"/>
      <c r="CY739" s="26"/>
      <c r="CZ739" s="26"/>
      <c r="DA739" s="26"/>
      <c r="DB739" s="26"/>
      <c r="DC739" s="26"/>
      <c r="DD739" s="26"/>
      <c r="DE739" s="26"/>
      <c r="DF739" s="26"/>
      <c r="DG739" s="26"/>
      <c r="DH739" s="26"/>
      <c r="DI739" s="26"/>
      <c r="DJ739" s="26"/>
      <c r="DK739" s="26"/>
      <c r="DL739" s="26"/>
      <c r="DM739" s="26"/>
      <c r="DN739" s="26"/>
      <c r="DO739" s="26"/>
      <c r="DP739" s="26"/>
    </row>
    <row r="740" spans="1:120" ht="14.2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5"/>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26"/>
      <c r="CP740" s="26"/>
      <c r="CQ740" s="26"/>
      <c r="CR740" s="26"/>
      <c r="CS740" s="26"/>
      <c r="CT740" s="26"/>
      <c r="CU740" s="26"/>
      <c r="CV740" s="26"/>
      <c r="CW740" s="26"/>
      <c r="CX740" s="26"/>
      <c r="CY740" s="26"/>
      <c r="CZ740" s="26"/>
      <c r="DA740" s="26"/>
      <c r="DB740" s="26"/>
      <c r="DC740" s="26"/>
      <c r="DD740" s="26"/>
      <c r="DE740" s="26"/>
      <c r="DF740" s="26"/>
      <c r="DG740" s="26"/>
      <c r="DH740" s="26"/>
      <c r="DI740" s="26"/>
      <c r="DJ740" s="26"/>
      <c r="DK740" s="26"/>
      <c r="DL740" s="26"/>
      <c r="DM740" s="26"/>
      <c r="DN740" s="26"/>
      <c r="DO740" s="26"/>
      <c r="DP740" s="26"/>
    </row>
    <row r="741" spans="1:120" ht="14.2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5"/>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26"/>
      <c r="CP741" s="26"/>
      <c r="CQ741" s="26"/>
      <c r="CR741" s="26"/>
      <c r="CS741" s="26"/>
      <c r="CT741" s="26"/>
      <c r="CU741" s="26"/>
      <c r="CV741" s="26"/>
      <c r="CW741" s="26"/>
      <c r="CX741" s="26"/>
      <c r="CY741" s="26"/>
      <c r="CZ741" s="26"/>
      <c r="DA741" s="26"/>
      <c r="DB741" s="26"/>
      <c r="DC741" s="26"/>
      <c r="DD741" s="26"/>
      <c r="DE741" s="26"/>
      <c r="DF741" s="26"/>
      <c r="DG741" s="26"/>
      <c r="DH741" s="26"/>
      <c r="DI741" s="26"/>
      <c r="DJ741" s="26"/>
      <c r="DK741" s="26"/>
      <c r="DL741" s="26"/>
      <c r="DM741" s="26"/>
      <c r="DN741" s="26"/>
      <c r="DO741" s="26"/>
      <c r="DP741" s="26"/>
    </row>
    <row r="742" spans="1:120" ht="14.2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5"/>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26"/>
      <c r="CP742" s="26"/>
      <c r="CQ742" s="26"/>
      <c r="CR742" s="26"/>
      <c r="CS742" s="26"/>
      <c r="CT742" s="26"/>
      <c r="CU742" s="26"/>
      <c r="CV742" s="26"/>
      <c r="CW742" s="26"/>
      <c r="CX742" s="26"/>
      <c r="CY742" s="26"/>
      <c r="CZ742" s="26"/>
      <c r="DA742" s="26"/>
      <c r="DB742" s="26"/>
      <c r="DC742" s="26"/>
      <c r="DD742" s="26"/>
      <c r="DE742" s="26"/>
      <c r="DF742" s="26"/>
      <c r="DG742" s="26"/>
      <c r="DH742" s="26"/>
      <c r="DI742" s="26"/>
      <c r="DJ742" s="26"/>
      <c r="DK742" s="26"/>
      <c r="DL742" s="26"/>
      <c r="DM742" s="26"/>
      <c r="DN742" s="26"/>
      <c r="DO742" s="26"/>
      <c r="DP742" s="26"/>
    </row>
    <row r="743" spans="1:120" ht="14.2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5"/>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26"/>
      <c r="CP743" s="26"/>
      <c r="CQ743" s="26"/>
      <c r="CR743" s="26"/>
      <c r="CS743" s="26"/>
      <c r="CT743" s="26"/>
      <c r="CU743" s="26"/>
      <c r="CV743" s="26"/>
      <c r="CW743" s="26"/>
      <c r="CX743" s="26"/>
      <c r="CY743" s="26"/>
      <c r="CZ743" s="26"/>
      <c r="DA743" s="26"/>
      <c r="DB743" s="26"/>
      <c r="DC743" s="26"/>
      <c r="DD743" s="26"/>
      <c r="DE743" s="26"/>
      <c r="DF743" s="26"/>
      <c r="DG743" s="26"/>
      <c r="DH743" s="26"/>
      <c r="DI743" s="26"/>
      <c r="DJ743" s="26"/>
      <c r="DK743" s="26"/>
      <c r="DL743" s="26"/>
      <c r="DM743" s="26"/>
      <c r="DN743" s="26"/>
      <c r="DO743" s="26"/>
      <c r="DP743" s="26"/>
    </row>
    <row r="744" spans="1:120" ht="14.2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5"/>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26"/>
      <c r="CP744" s="26"/>
      <c r="CQ744" s="26"/>
      <c r="CR744" s="26"/>
      <c r="CS744" s="26"/>
      <c r="CT744" s="26"/>
      <c r="CU744" s="26"/>
      <c r="CV744" s="26"/>
      <c r="CW744" s="26"/>
      <c r="CX744" s="26"/>
      <c r="CY744" s="26"/>
      <c r="CZ744" s="26"/>
      <c r="DA744" s="26"/>
      <c r="DB744" s="26"/>
      <c r="DC744" s="26"/>
      <c r="DD744" s="26"/>
      <c r="DE744" s="26"/>
      <c r="DF744" s="26"/>
      <c r="DG744" s="26"/>
      <c r="DH744" s="26"/>
      <c r="DI744" s="26"/>
      <c r="DJ744" s="26"/>
      <c r="DK744" s="26"/>
      <c r="DL744" s="26"/>
      <c r="DM744" s="26"/>
      <c r="DN744" s="26"/>
      <c r="DO744" s="26"/>
      <c r="DP744" s="26"/>
    </row>
    <row r="745" spans="1:120" ht="14.2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5"/>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26"/>
      <c r="CP745" s="26"/>
      <c r="CQ745" s="26"/>
      <c r="CR745" s="26"/>
      <c r="CS745" s="26"/>
      <c r="CT745" s="26"/>
      <c r="CU745" s="26"/>
      <c r="CV745" s="26"/>
      <c r="CW745" s="26"/>
      <c r="CX745" s="26"/>
      <c r="CY745" s="26"/>
      <c r="CZ745" s="26"/>
      <c r="DA745" s="26"/>
      <c r="DB745" s="26"/>
      <c r="DC745" s="26"/>
      <c r="DD745" s="26"/>
      <c r="DE745" s="26"/>
      <c r="DF745" s="26"/>
      <c r="DG745" s="26"/>
      <c r="DH745" s="26"/>
      <c r="DI745" s="26"/>
      <c r="DJ745" s="26"/>
      <c r="DK745" s="26"/>
      <c r="DL745" s="26"/>
      <c r="DM745" s="26"/>
      <c r="DN745" s="26"/>
      <c r="DO745" s="26"/>
      <c r="DP745" s="26"/>
    </row>
    <row r="746" spans="1:120" ht="14.2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5"/>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26"/>
      <c r="CP746" s="26"/>
      <c r="CQ746" s="26"/>
      <c r="CR746" s="26"/>
      <c r="CS746" s="26"/>
      <c r="CT746" s="26"/>
      <c r="CU746" s="26"/>
      <c r="CV746" s="26"/>
      <c r="CW746" s="26"/>
      <c r="CX746" s="26"/>
      <c r="CY746" s="26"/>
      <c r="CZ746" s="26"/>
      <c r="DA746" s="26"/>
      <c r="DB746" s="26"/>
      <c r="DC746" s="26"/>
      <c r="DD746" s="26"/>
      <c r="DE746" s="26"/>
      <c r="DF746" s="26"/>
      <c r="DG746" s="26"/>
      <c r="DH746" s="26"/>
      <c r="DI746" s="26"/>
      <c r="DJ746" s="26"/>
      <c r="DK746" s="26"/>
      <c r="DL746" s="26"/>
      <c r="DM746" s="26"/>
      <c r="DN746" s="26"/>
      <c r="DO746" s="26"/>
      <c r="DP746" s="26"/>
    </row>
    <row r="747" spans="1:120" ht="14.2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5"/>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26"/>
      <c r="CP747" s="26"/>
      <c r="CQ747" s="26"/>
      <c r="CR747" s="26"/>
      <c r="CS747" s="26"/>
      <c r="CT747" s="26"/>
      <c r="CU747" s="26"/>
      <c r="CV747" s="26"/>
      <c r="CW747" s="26"/>
      <c r="CX747" s="26"/>
      <c r="CY747" s="26"/>
      <c r="CZ747" s="26"/>
      <c r="DA747" s="26"/>
      <c r="DB747" s="26"/>
      <c r="DC747" s="26"/>
      <c r="DD747" s="26"/>
      <c r="DE747" s="26"/>
      <c r="DF747" s="26"/>
      <c r="DG747" s="26"/>
      <c r="DH747" s="26"/>
      <c r="DI747" s="26"/>
      <c r="DJ747" s="26"/>
      <c r="DK747" s="26"/>
      <c r="DL747" s="26"/>
      <c r="DM747" s="26"/>
      <c r="DN747" s="26"/>
      <c r="DO747" s="26"/>
      <c r="DP747" s="26"/>
    </row>
    <row r="748" spans="1:120" ht="14.2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5"/>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26"/>
      <c r="CP748" s="26"/>
      <c r="CQ748" s="26"/>
      <c r="CR748" s="26"/>
      <c r="CS748" s="26"/>
      <c r="CT748" s="26"/>
      <c r="CU748" s="26"/>
      <c r="CV748" s="26"/>
      <c r="CW748" s="26"/>
      <c r="CX748" s="26"/>
      <c r="CY748" s="26"/>
      <c r="CZ748" s="26"/>
      <c r="DA748" s="26"/>
      <c r="DB748" s="26"/>
      <c r="DC748" s="26"/>
      <c r="DD748" s="26"/>
      <c r="DE748" s="26"/>
      <c r="DF748" s="26"/>
      <c r="DG748" s="26"/>
      <c r="DH748" s="26"/>
      <c r="DI748" s="26"/>
      <c r="DJ748" s="26"/>
      <c r="DK748" s="26"/>
      <c r="DL748" s="26"/>
      <c r="DM748" s="26"/>
      <c r="DN748" s="26"/>
      <c r="DO748" s="26"/>
      <c r="DP748" s="26"/>
    </row>
    <row r="749" spans="1:120" ht="14.2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5"/>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c r="CO749" s="26"/>
      <c r="CP749" s="26"/>
      <c r="CQ749" s="26"/>
      <c r="CR749" s="26"/>
      <c r="CS749" s="26"/>
      <c r="CT749" s="26"/>
      <c r="CU749" s="26"/>
      <c r="CV749" s="26"/>
      <c r="CW749" s="26"/>
      <c r="CX749" s="26"/>
      <c r="CY749" s="26"/>
      <c r="CZ749" s="26"/>
      <c r="DA749" s="26"/>
      <c r="DB749" s="26"/>
      <c r="DC749" s="26"/>
      <c r="DD749" s="26"/>
      <c r="DE749" s="26"/>
      <c r="DF749" s="26"/>
      <c r="DG749" s="26"/>
      <c r="DH749" s="26"/>
      <c r="DI749" s="26"/>
      <c r="DJ749" s="26"/>
      <c r="DK749" s="26"/>
      <c r="DL749" s="26"/>
      <c r="DM749" s="26"/>
      <c r="DN749" s="26"/>
      <c r="DO749" s="26"/>
      <c r="DP749" s="26"/>
    </row>
    <row r="750" spans="1:120" ht="14.2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5"/>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c r="CG750" s="26"/>
      <c r="CH750" s="26"/>
      <c r="CI750" s="26"/>
      <c r="CJ750" s="26"/>
      <c r="CK750" s="26"/>
      <c r="CL750" s="26"/>
      <c r="CM750" s="26"/>
      <c r="CN750" s="26"/>
      <c r="CO750" s="26"/>
      <c r="CP750" s="26"/>
      <c r="CQ750" s="26"/>
      <c r="CR750" s="26"/>
      <c r="CS750" s="26"/>
      <c r="CT750" s="26"/>
      <c r="CU750" s="26"/>
      <c r="CV750" s="26"/>
      <c r="CW750" s="26"/>
      <c r="CX750" s="26"/>
      <c r="CY750" s="26"/>
      <c r="CZ750" s="26"/>
      <c r="DA750" s="26"/>
      <c r="DB750" s="26"/>
      <c r="DC750" s="26"/>
      <c r="DD750" s="26"/>
      <c r="DE750" s="26"/>
      <c r="DF750" s="26"/>
      <c r="DG750" s="26"/>
      <c r="DH750" s="26"/>
      <c r="DI750" s="26"/>
      <c r="DJ750" s="26"/>
      <c r="DK750" s="26"/>
      <c r="DL750" s="26"/>
      <c r="DM750" s="26"/>
      <c r="DN750" s="26"/>
      <c r="DO750" s="26"/>
      <c r="DP750" s="26"/>
    </row>
    <row r="751" spans="1:120" ht="14.2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5"/>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c r="CG751" s="26"/>
      <c r="CH751" s="26"/>
      <c r="CI751" s="26"/>
      <c r="CJ751" s="26"/>
      <c r="CK751" s="26"/>
      <c r="CL751" s="26"/>
      <c r="CM751" s="26"/>
      <c r="CN751" s="26"/>
      <c r="CO751" s="26"/>
      <c r="CP751" s="26"/>
      <c r="CQ751" s="26"/>
      <c r="CR751" s="26"/>
      <c r="CS751" s="26"/>
      <c r="CT751" s="26"/>
      <c r="CU751" s="26"/>
      <c r="CV751" s="26"/>
      <c r="CW751" s="26"/>
      <c r="CX751" s="26"/>
      <c r="CY751" s="26"/>
      <c r="CZ751" s="26"/>
      <c r="DA751" s="26"/>
      <c r="DB751" s="26"/>
      <c r="DC751" s="26"/>
      <c r="DD751" s="26"/>
      <c r="DE751" s="26"/>
      <c r="DF751" s="26"/>
      <c r="DG751" s="26"/>
      <c r="DH751" s="26"/>
      <c r="DI751" s="26"/>
      <c r="DJ751" s="26"/>
      <c r="DK751" s="26"/>
      <c r="DL751" s="26"/>
      <c r="DM751" s="26"/>
      <c r="DN751" s="26"/>
      <c r="DO751" s="26"/>
      <c r="DP751" s="26"/>
    </row>
    <row r="752" spans="1:120" ht="14.2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5"/>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c r="CO752" s="26"/>
      <c r="CP752" s="26"/>
      <c r="CQ752" s="26"/>
      <c r="CR752" s="26"/>
      <c r="CS752" s="26"/>
      <c r="CT752" s="26"/>
      <c r="CU752" s="26"/>
      <c r="CV752" s="26"/>
      <c r="CW752" s="26"/>
      <c r="CX752" s="26"/>
      <c r="CY752" s="26"/>
      <c r="CZ752" s="26"/>
      <c r="DA752" s="26"/>
      <c r="DB752" s="26"/>
      <c r="DC752" s="26"/>
      <c r="DD752" s="26"/>
      <c r="DE752" s="26"/>
      <c r="DF752" s="26"/>
      <c r="DG752" s="26"/>
      <c r="DH752" s="26"/>
      <c r="DI752" s="26"/>
      <c r="DJ752" s="26"/>
      <c r="DK752" s="26"/>
      <c r="DL752" s="26"/>
      <c r="DM752" s="26"/>
      <c r="DN752" s="26"/>
      <c r="DO752" s="26"/>
      <c r="DP752" s="26"/>
    </row>
    <row r="753" spans="1:120" ht="14.2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5"/>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c r="CO753" s="26"/>
      <c r="CP753" s="26"/>
      <c r="CQ753" s="26"/>
      <c r="CR753" s="26"/>
      <c r="CS753" s="26"/>
      <c r="CT753" s="26"/>
      <c r="CU753" s="26"/>
      <c r="CV753" s="26"/>
      <c r="CW753" s="26"/>
      <c r="CX753" s="26"/>
      <c r="CY753" s="26"/>
      <c r="CZ753" s="26"/>
      <c r="DA753" s="26"/>
      <c r="DB753" s="26"/>
      <c r="DC753" s="26"/>
      <c r="DD753" s="26"/>
      <c r="DE753" s="26"/>
      <c r="DF753" s="26"/>
      <c r="DG753" s="26"/>
      <c r="DH753" s="26"/>
      <c r="DI753" s="26"/>
      <c r="DJ753" s="26"/>
      <c r="DK753" s="26"/>
      <c r="DL753" s="26"/>
      <c r="DM753" s="26"/>
      <c r="DN753" s="26"/>
      <c r="DO753" s="26"/>
      <c r="DP753" s="26"/>
    </row>
    <row r="754" spans="1:120" ht="14.2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5"/>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c r="CG754" s="26"/>
      <c r="CH754" s="26"/>
      <c r="CI754" s="26"/>
      <c r="CJ754" s="26"/>
      <c r="CK754" s="26"/>
      <c r="CL754" s="26"/>
      <c r="CM754" s="26"/>
      <c r="CN754" s="26"/>
      <c r="CO754" s="26"/>
      <c r="CP754" s="26"/>
      <c r="CQ754" s="26"/>
      <c r="CR754" s="26"/>
      <c r="CS754" s="26"/>
      <c r="CT754" s="26"/>
      <c r="CU754" s="26"/>
      <c r="CV754" s="26"/>
      <c r="CW754" s="26"/>
      <c r="CX754" s="26"/>
      <c r="CY754" s="26"/>
      <c r="CZ754" s="26"/>
      <c r="DA754" s="26"/>
      <c r="DB754" s="26"/>
      <c r="DC754" s="26"/>
      <c r="DD754" s="26"/>
      <c r="DE754" s="26"/>
      <c r="DF754" s="26"/>
      <c r="DG754" s="26"/>
      <c r="DH754" s="26"/>
      <c r="DI754" s="26"/>
      <c r="DJ754" s="26"/>
      <c r="DK754" s="26"/>
      <c r="DL754" s="26"/>
      <c r="DM754" s="26"/>
      <c r="DN754" s="26"/>
      <c r="DO754" s="26"/>
      <c r="DP754" s="26"/>
    </row>
    <row r="755" spans="1:120" ht="14.2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5"/>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c r="CO755" s="26"/>
      <c r="CP755" s="26"/>
      <c r="CQ755" s="26"/>
      <c r="CR755" s="26"/>
      <c r="CS755" s="26"/>
      <c r="CT755" s="26"/>
      <c r="CU755" s="26"/>
      <c r="CV755" s="26"/>
      <c r="CW755" s="26"/>
      <c r="CX755" s="26"/>
      <c r="CY755" s="26"/>
      <c r="CZ755" s="26"/>
      <c r="DA755" s="26"/>
      <c r="DB755" s="26"/>
      <c r="DC755" s="26"/>
      <c r="DD755" s="26"/>
      <c r="DE755" s="26"/>
      <c r="DF755" s="26"/>
      <c r="DG755" s="26"/>
      <c r="DH755" s="26"/>
      <c r="DI755" s="26"/>
      <c r="DJ755" s="26"/>
      <c r="DK755" s="26"/>
      <c r="DL755" s="26"/>
      <c r="DM755" s="26"/>
      <c r="DN755" s="26"/>
      <c r="DO755" s="26"/>
      <c r="DP755" s="26"/>
    </row>
    <row r="756" spans="1:120" ht="14.2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5"/>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c r="CO756" s="26"/>
      <c r="CP756" s="26"/>
      <c r="CQ756" s="26"/>
      <c r="CR756" s="26"/>
      <c r="CS756" s="26"/>
      <c r="CT756" s="26"/>
      <c r="CU756" s="26"/>
      <c r="CV756" s="26"/>
      <c r="CW756" s="26"/>
      <c r="CX756" s="26"/>
      <c r="CY756" s="26"/>
      <c r="CZ756" s="26"/>
      <c r="DA756" s="26"/>
      <c r="DB756" s="26"/>
      <c r="DC756" s="26"/>
      <c r="DD756" s="26"/>
      <c r="DE756" s="26"/>
      <c r="DF756" s="26"/>
      <c r="DG756" s="26"/>
      <c r="DH756" s="26"/>
      <c r="DI756" s="26"/>
      <c r="DJ756" s="26"/>
      <c r="DK756" s="26"/>
      <c r="DL756" s="26"/>
      <c r="DM756" s="26"/>
      <c r="DN756" s="26"/>
      <c r="DO756" s="26"/>
      <c r="DP756" s="26"/>
    </row>
    <row r="757" spans="1:120" ht="14.2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5"/>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c r="CG757" s="26"/>
      <c r="CH757" s="26"/>
      <c r="CI757" s="26"/>
      <c r="CJ757" s="26"/>
      <c r="CK757" s="26"/>
      <c r="CL757" s="26"/>
      <c r="CM757" s="26"/>
      <c r="CN757" s="26"/>
      <c r="CO757" s="26"/>
      <c r="CP757" s="26"/>
      <c r="CQ757" s="26"/>
      <c r="CR757" s="26"/>
      <c r="CS757" s="26"/>
      <c r="CT757" s="26"/>
      <c r="CU757" s="26"/>
      <c r="CV757" s="26"/>
      <c r="CW757" s="26"/>
      <c r="CX757" s="26"/>
      <c r="CY757" s="26"/>
      <c r="CZ757" s="26"/>
      <c r="DA757" s="26"/>
      <c r="DB757" s="26"/>
      <c r="DC757" s="26"/>
      <c r="DD757" s="26"/>
      <c r="DE757" s="26"/>
      <c r="DF757" s="26"/>
      <c r="DG757" s="26"/>
      <c r="DH757" s="26"/>
      <c r="DI757" s="26"/>
      <c r="DJ757" s="26"/>
      <c r="DK757" s="26"/>
      <c r="DL757" s="26"/>
      <c r="DM757" s="26"/>
      <c r="DN757" s="26"/>
      <c r="DO757" s="26"/>
      <c r="DP757" s="26"/>
    </row>
    <row r="758" spans="1:120" ht="14.2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5"/>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c r="CG758" s="26"/>
      <c r="CH758" s="26"/>
      <c r="CI758" s="26"/>
      <c r="CJ758" s="26"/>
      <c r="CK758" s="26"/>
      <c r="CL758" s="26"/>
      <c r="CM758" s="26"/>
      <c r="CN758" s="26"/>
      <c r="CO758" s="26"/>
      <c r="CP758" s="26"/>
      <c r="CQ758" s="26"/>
      <c r="CR758" s="26"/>
      <c r="CS758" s="26"/>
      <c r="CT758" s="26"/>
      <c r="CU758" s="26"/>
      <c r="CV758" s="26"/>
      <c r="CW758" s="26"/>
      <c r="CX758" s="26"/>
      <c r="CY758" s="26"/>
      <c r="CZ758" s="26"/>
      <c r="DA758" s="26"/>
      <c r="DB758" s="26"/>
      <c r="DC758" s="26"/>
      <c r="DD758" s="26"/>
      <c r="DE758" s="26"/>
      <c r="DF758" s="26"/>
      <c r="DG758" s="26"/>
      <c r="DH758" s="26"/>
      <c r="DI758" s="26"/>
      <c r="DJ758" s="26"/>
      <c r="DK758" s="26"/>
      <c r="DL758" s="26"/>
      <c r="DM758" s="26"/>
      <c r="DN758" s="26"/>
      <c r="DO758" s="26"/>
      <c r="DP758" s="26"/>
    </row>
    <row r="759" spans="1:120" ht="14.2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5"/>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c r="CO759" s="26"/>
      <c r="CP759" s="26"/>
      <c r="CQ759" s="26"/>
      <c r="CR759" s="26"/>
      <c r="CS759" s="26"/>
      <c r="CT759" s="26"/>
      <c r="CU759" s="26"/>
      <c r="CV759" s="26"/>
      <c r="CW759" s="26"/>
      <c r="CX759" s="26"/>
      <c r="CY759" s="26"/>
      <c r="CZ759" s="26"/>
      <c r="DA759" s="26"/>
      <c r="DB759" s="26"/>
      <c r="DC759" s="26"/>
      <c r="DD759" s="26"/>
      <c r="DE759" s="26"/>
      <c r="DF759" s="26"/>
      <c r="DG759" s="26"/>
      <c r="DH759" s="26"/>
      <c r="DI759" s="26"/>
      <c r="DJ759" s="26"/>
      <c r="DK759" s="26"/>
      <c r="DL759" s="26"/>
      <c r="DM759" s="26"/>
      <c r="DN759" s="26"/>
      <c r="DO759" s="26"/>
      <c r="DP759" s="26"/>
    </row>
    <row r="760" spans="1:120" ht="14.2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5"/>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c r="CG760" s="26"/>
      <c r="CH760" s="26"/>
      <c r="CI760" s="26"/>
      <c r="CJ760" s="26"/>
      <c r="CK760" s="26"/>
      <c r="CL760" s="26"/>
      <c r="CM760" s="26"/>
      <c r="CN760" s="26"/>
      <c r="CO760" s="26"/>
      <c r="CP760" s="26"/>
      <c r="CQ760" s="26"/>
      <c r="CR760" s="26"/>
      <c r="CS760" s="26"/>
      <c r="CT760" s="26"/>
      <c r="CU760" s="26"/>
      <c r="CV760" s="26"/>
      <c r="CW760" s="26"/>
      <c r="CX760" s="26"/>
      <c r="CY760" s="26"/>
      <c r="CZ760" s="26"/>
      <c r="DA760" s="26"/>
      <c r="DB760" s="26"/>
      <c r="DC760" s="26"/>
      <c r="DD760" s="26"/>
      <c r="DE760" s="26"/>
      <c r="DF760" s="26"/>
      <c r="DG760" s="26"/>
      <c r="DH760" s="26"/>
      <c r="DI760" s="26"/>
      <c r="DJ760" s="26"/>
      <c r="DK760" s="26"/>
      <c r="DL760" s="26"/>
      <c r="DM760" s="26"/>
      <c r="DN760" s="26"/>
      <c r="DO760" s="26"/>
      <c r="DP760" s="26"/>
    </row>
    <row r="761" spans="1:120" ht="14.2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5"/>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c r="CG761" s="26"/>
      <c r="CH761" s="26"/>
      <c r="CI761" s="26"/>
      <c r="CJ761" s="26"/>
      <c r="CK761" s="26"/>
      <c r="CL761" s="26"/>
      <c r="CM761" s="26"/>
      <c r="CN761" s="26"/>
      <c r="CO761" s="26"/>
      <c r="CP761" s="26"/>
      <c r="CQ761" s="26"/>
      <c r="CR761" s="26"/>
      <c r="CS761" s="26"/>
      <c r="CT761" s="26"/>
      <c r="CU761" s="26"/>
      <c r="CV761" s="26"/>
      <c r="CW761" s="26"/>
      <c r="CX761" s="26"/>
      <c r="CY761" s="26"/>
      <c r="CZ761" s="26"/>
      <c r="DA761" s="26"/>
      <c r="DB761" s="26"/>
      <c r="DC761" s="26"/>
      <c r="DD761" s="26"/>
      <c r="DE761" s="26"/>
      <c r="DF761" s="26"/>
      <c r="DG761" s="26"/>
      <c r="DH761" s="26"/>
      <c r="DI761" s="26"/>
      <c r="DJ761" s="26"/>
      <c r="DK761" s="26"/>
      <c r="DL761" s="26"/>
      <c r="DM761" s="26"/>
      <c r="DN761" s="26"/>
      <c r="DO761" s="26"/>
      <c r="DP761" s="26"/>
    </row>
    <row r="762" spans="1:120" ht="14.2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5"/>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c r="CG762" s="26"/>
      <c r="CH762" s="26"/>
      <c r="CI762" s="26"/>
      <c r="CJ762" s="26"/>
      <c r="CK762" s="26"/>
      <c r="CL762" s="26"/>
      <c r="CM762" s="26"/>
      <c r="CN762" s="26"/>
      <c r="CO762" s="26"/>
      <c r="CP762" s="26"/>
      <c r="CQ762" s="26"/>
      <c r="CR762" s="26"/>
      <c r="CS762" s="26"/>
      <c r="CT762" s="26"/>
      <c r="CU762" s="26"/>
      <c r="CV762" s="26"/>
      <c r="CW762" s="26"/>
      <c r="CX762" s="26"/>
      <c r="CY762" s="26"/>
      <c r="CZ762" s="26"/>
      <c r="DA762" s="26"/>
      <c r="DB762" s="26"/>
      <c r="DC762" s="26"/>
      <c r="DD762" s="26"/>
      <c r="DE762" s="26"/>
      <c r="DF762" s="26"/>
      <c r="DG762" s="26"/>
      <c r="DH762" s="26"/>
      <c r="DI762" s="26"/>
      <c r="DJ762" s="26"/>
      <c r="DK762" s="26"/>
      <c r="DL762" s="26"/>
      <c r="DM762" s="26"/>
      <c r="DN762" s="26"/>
      <c r="DO762" s="26"/>
      <c r="DP762" s="26"/>
    </row>
    <row r="763" spans="1:120" ht="14.2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5"/>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c r="CG763" s="26"/>
      <c r="CH763" s="26"/>
      <c r="CI763" s="26"/>
      <c r="CJ763" s="26"/>
      <c r="CK763" s="26"/>
      <c r="CL763" s="26"/>
      <c r="CM763" s="26"/>
      <c r="CN763" s="26"/>
      <c r="CO763" s="26"/>
      <c r="CP763" s="26"/>
      <c r="CQ763" s="26"/>
      <c r="CR763" s="26"/>
      <c r="CS763" s="26"/>
      <c r="CT763" s="26"/>
      <c r="CU763" s="26"/>
      <c r="CV763" s="26"/>
      <c r="CW763" s="26"/>
      <c r="CX763" s="26"/>
      <c r="CY763" s="26"/>
      <c r="CZ763" s="26"/>
      <c r="DA763" s="26"/>
      <c r="DB763" s="26"/>
      <c r="DC763" s="26"/>
      <c r="DD763" s="26"/>
      <c r="DE763" s="26"/>
      <c r="DF763" s="26"/>
      <c r="DG763" s="26"/>
      <c r="DH763" s="26"/>
      <c r="DI763" s="26"/>
      <c r="DJ763" s="26"/>
      <c r="DK763" s="26"/>
      <c r="DL763" s="26"/>
      <c r="DM763" s="26"/>
      <c r="DN763" s="26"/>
      <c r="DO763" s="26"/>
      <c r="DP763" s="26"/>
    </row>
    <row r="764" spans="1:120" ht="14.2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5"/>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c r="CG764" s="26"/>
      <c r="CH764" s="26"/>
      <c r="CI764" s="26"/>
      <c r="CJ764" s="26"/>
      <c r="CK764" s="26"/>
      <c r="CL764" s="26"/>
      <c r="CM764" s="26"/>
      <c r="CN764" s="26"/>
      <c r="CO764" s="26"/>
      <c r="CP764" s="26"/>
      <c r="CQ764" s="26"/>
      <c r="CR764" s="26"/>
      <c r="CS764" s="26"/>
      <c r="CT764" s="26"/>
      <c r="CU764" s="26"/>
      <c r="CV764" s="26"/>
      <c r="CW764" s="26"/>
      <c r="CX764" s="26"/>
      <c r="CY764" s="26"/>
      <c r="CZ764" s="26"/>
      <c r="DA764" s="26"/>
      <c r="DB764" s="26"/>
      <c r="DC764" s="26"/>
      <c r="DD764" s="26"/>
      <c r="DE764" s="26"/>
      <c r="DF764" s="26"/>
      <c r="DG764" s="26"/>
      <c r="DH764" s="26"/>
      <c r="DI764" s="26"/>
      <c r="DJ764" s="26"/>
      <c r="DK764" s="26"/>
      <c r="DL764" s="26"/>
      <c r="DM764" s="26"/>
      <c r="DN764" s="26"/>
      <c r="DO764" s="26"/>
      <c r="DP764" s="26"/>
    </row>
    <row r="765" spans="1:120" ht="14.2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5"/>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c r="CG765" s="26"/>
      <c r="CH765" s="26"/>
      <c r="CI765" s="26"/>
      <c r="CJ765" s="26"/>
      <c r="CK765" s="26"/>
      <c r="CL765" s="26"/>
      <c r="CM765" s="26"/>
      <c r="CN765" s="26"/>
      <c r="CO765" s="26"/>
      <c r="CP765" s="26"/>
      <c r="CQ765" s="26"/>
      <c r="CR765" s="26"/>
      <c r="CS765" s="26"/>
      <c r="CT765" s="26"/>
      <c r="CU765" s="26"/>
      <c r="CV765" s="26"/>
      <c r="CW765" s="26"/>
      <c r="CX765" s="26"/>
      <c r="CY765" s="26"/>
      <c r="CZ765" s="26"/>
      <c r="DA765" s="26"/>
      <c r="DB765" s="26"/>
      <c r="DC765" s="26"/>
      <c r="DD765" s="26"/>
      <c r="DE765" s="26"/>
      <c r="DF765" s="26"/>
      <c r="DG765" s="26"/>
      <c r="DH765" s="26"/>
      <c r="DI765" s="26"/>
      <c r="DJ765" s="26"/>
      <c r="DK765" s="26"/>
      <c r="DL765" s="26"/>
      <c r="DM765" s="26"/>
      <c r="DN765" s="26"/>
      <c r="DO765" s="26"/>
      <c r="DP765" s="26"/>
    </row>
    <row r="766" spans="1:120" ht="14.2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5"/>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c r="CO766" s="26"/>
      <c r="CP766" s="26"/>
      <c r="CQ766" s="26"/>
      <c r="CR766" s="26"/>
      <c r="CS766" s="26"/>
      <c r="CT766" s="26"/>
      <c r="CU766" s="26"/>
      <c r="CV766" s="26"/>
      <c r="CW766" s="26"/>
      <c r="CX766" s="26"/>
      <c r="CY766" s="26"/>
      <c r="CZ766" s="26"/>
      <c r="DA766" s="26"/>
      <c r="DB766" s="26"/>
      <c r="DC766" s="26"/>
      <c r="DD766" s="26"/>
      <c r="DE766" s="26"/>
      <c r="DF766" s="26"/>
      <c r="DG766" s="26"/>
      <c r="DH766" s="26"/>
      <c r="DI766" s="26"/>
      <c r="DJ766" s="26"/>
      <c r="DK766" s="26"/>
      <c r="DL766" s="26"/>
      <c r="DM766" s="26"/>
      <c r="DN766" s="26"/>
      <c r="DO766" s="26"/>
      <c r="DP766" s="26"/>
    </row>
    <row r="767" spans="1:120" ht="14.2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5"/>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c r="CO767" s="26"/>
      <c r="CP767" s="26"/>
      <c r="CQ767" s="26"/>
      <c r="CR767" s="26"/>
      <c r="CS767" s="26"/>
      <c r="CT767" s="26"/>
      <c r="CU767" s="26"/>
      <c r="CV767" s="26"/>
      <c r="CW767" s="26"/>
      <c r="CX767" s="26"/>
      <c r="CY767" s="26"/>
      <c r="CZ767" s="26"/>
      <c r="DA767" s="26"/>
      <c r="DB767" s="26"/>
      <c r="DC767" s="26"/>
      <c r="DD767" s="26"/>
      <c r="DE767" s="26"/>
      <c r="DF767" s="26"/>
      <c r="DG767" s="26"/>
      <c r="DH767" s="26"/>
      <c r="DI767" s="26"/>
      <c r="DJ767" s="26"/>
      <c r="DK767" s="26"/>
      <c r="DL767" s="26"/>
      <c r="DM767" s="26"/>
      <c r="DN767" s="26"/>
      <c r="DO767" s="26"/>
      <c r="DP767" s="26"/>
    </row>
    <row r="768" spans="1:120" ht="14.2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5"/>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c r="CG768" s="26"/>
      <c r="CH768" s="26"/>
      <c r="CI768" s="26"/>
      <c r="CJ768" s="26"/>
      <c r="CK768" s="26"/>
      <c r="CL768" s="26"/>
      <c r="CM768" s="26"/>
      <c r="CN768" s="26"/>
      <c r="CO768" s="26"/>
      <c r="CP768" s="26"/>
      <c r="CQ768" s="26"/>
      <c r="CR768" s="26"/>
      <c r="CS768" s="26"/>
      <c r="CT768" s="26"/>
      <c r="CU768" s="26"/>
      <c r="CV768" s="26"/>
      <c r="CW768" s="26"/>
      <c r="CX768" s="26"/>
      <c r="CY768" s="26"/>
      <c r="CZ768" s="26"/>
      <c r="DA768" s="26"/>
      <c r="DB768" s="26"/>
      <c r="DC768" s="26"/>
      <c r="DD768" s="26"/>
      <c r="DE768" s="26"/>
      <c r="DF768" s="26"/>
      <c r="DG768" s="26"/>
      <c r="DH768" s="26"/>
      <c r="DI768" s="26"/>
      <c r="DJ768" s="26"/>
      <c r="DK768" s="26"/>
      <c r="DL768" s="26"/>
      <c r="DM768" s="26"/>
      <c r="DN768" s="26"/>
      <c r="DO768" s="26"/>
      <c r="DP768" s="26"/>
    </row>
    <row r="769" spans="1:120" ht="14.2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5"/>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c r="CG769" s="26"/>
      <c r="CH769" s="26"/>
      <c r="CI769" s="26"/>
      <c r="CJ769" s="26"/>
      <c r="CK769" s="26"/>
      <c r="CL769" s="26"/>
      <c r="CM769" s="26"/>
      <c r="CN769" s="26"/>
      <c r="CO769" s="26"/>
      <c r="CP769" s="26"/>
      <c r="CQ769" s="26"/>
      <c r="CR769" s="26"/>
      <c r="CS769" s="26"/>
      <c r="CT769" s="26"/>
      <c r="CU769" s="26"/>
      <c r="CV769" s="26"/>
      <c r="CW769" s="26"/>
      <c r="CX769" s="26"/>
      <c r="CY769" s="26"/>
      <c r="CZ769" s="26"/>
      <c r="DA769" s="26"/>
      <c r="DB769" s="26"/>
      <c r="DC769" s="26"/>
      <c r="DD769" s="26"/>
      <c r="DE769" s="26"/>
      <c r="DF769" s="26"/>
      <c r="DG769" s="26"/>
      <c r="DH769" s="26"/>
      <c r="DI769" s="26"/>
      <c r="DJ769" s="26"/>
      <c r="DK769" s="26"/>
      <c r="DL769" s="26"/>
      <c r="DM769" s="26"/>
      <c r="DN769" s="26"/>
      <c r="DO769" s="26"/>
      <c r="DP769" s="26"/>
    </row>
    <row r="770" spans="1:120" ht="14.2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5"/>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c r="CG770" s="26"/>
      <c r="CH770" s="26"/>
      <c r="CI770" s="26"/>
      <c r="CJ770" s="26"/>
      <c r="CK770" s="26"/>
      <c r="CL770" s="26"/>
      <c r="CM770" s="26"/>
      <c r="CN770" s="26"/>
      <c r="CO770" s="26"/>
      <c r="CP770" s="26"/>
      <c r="CQ770" s="26"/>
      <c r="CR770" s="26"/>
      <c r="CS770" s="26"/>
      <c r="CT770" s="26"/>
      <c r="CU770" s="26"/>
      <c r="CV770" s="26"/>
      <c r="CW770" s="26"/>
      <c r="CX770" s="26"/>
      <c r="CY770" s="26"/>
      <c r="CZ770" s="26"/>
      <c r="DA770" s="26"/>
      <c r="DB770" s="26"/>
      <c r="DC770" s="26"/>
      <c r="DD770" s="26"/>
      <c r="DE770" s="26"/>
      <c r="DF770" s="26"/>
      <c r="DG770" s="26"/>
      <c r="DH770" s="26"/>
      <c r="DI770" s="26"/>
      <c r="DJ770" s="26"/>
      <c r="DK770" s="26"/>
      <c r="DL770" s="26"/>
      <c r="DM770" s="26"/>
      <c r="DN770" s="26"/>
      <c r="DO770" s="26"/>
      <c r="DP770" s="26"/>
    </row>
    <row r="771" spans="1:120" ht="14.2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5"/>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c r="CG771" s="26"/>
      <c r="CH771" s="26"/>
      <c r="CI771" s="26"/>
      <c r="CJ771" s="26"/>
      <c r="CK771" s="26"/>
      <c r="CL771" s="26"/>
      <c r="CM771" s="26"/>
      <c r="CN771" s="26"/>
      <c r="CO771" s="26"/>
      <c r="CP771" s="26"/>
      <c r="CQ771" s="26"/>
      <c r="CR771" s="26"/>
      <c r="CS771" s="26"/>
      <c r="CT771" s="26"/>
      <c r="CU771" s="26"/>
      <c r="CV771" s="26"/>
      <c r="CW771" s="26"/>
      <c r="CX771" s="26"/>
      <c r="CY771" s="26"/>
      <c r="CZ771" s="26"/>
      <c r="DA771" s="26"/>
      <c r="DB771" s="26"/>
      <c r="DC771" s="26"/>
      <c r="DD771" s="26"/>
      <c r="DE771" s="26"/>
      <c r="DF771" s="26"/>
      <c r="DG771" s="26"/>
      <c r="DH771" s="26"/>
      <c r="DI771" s="26"/>
      <c r="DJ771" s="26"/>
      <c r="DK771" s="26"/>
      <c r="DL771" s="26"/>
      <c r="DM771" s="26"/>
      <c r="DN771" s="26"/>
      <c r="DO771" s="26"/>
      <c r="DP771" s="26"/>
    </row>
    <row r="772" spans="1:120" ht="14.2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5"/>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c r="CG772" s="26"/>
      <c r="CH772" s="26"/>
      <c r="CI772" s="26"/>
      <c r="CJ772" s="26"/>
      <c r="CK772" s="26"/>
      <c r="CL772" s="26"/>
      <c r="CM772" s="26"/>
      <c r="CN772" s="26"/>
      <c r="CO772" s="26"/>
      <c r="CP772" s="26"/>
      <c r="CQ772" s="26"/>
      <c r="CR772" s="26"/>
      <c r="CS772" s="26"/>
      <c r="CT772" s="26"/>
      <c r="CU772" s="26"/>
      <c r="CV772" s="26"/>
      <c r="CW772" s="26"/>
      <c r="CX772" s="26"/>
      <c r="CY772" s="26"/>
      <c r="CZ772" s="26"/>
      <c r="DA772" s="26"/>
      <c r="DB772" s="26"/>
      <c r="DC772" s="26"/>
      <c r="DD772" s="26"/>
      <c r="DE772" s="26"/>
      <c r="DF772" s="26"/>
      <c r="DG772" s="26"/>
      <c r="DH772" s="26"/>
      <c r="DI772" s="26"/>
      <c r="DJ772" s="26"/>
      <c r="DK772" s="26"/>
      <c r="DL772" s="26"/>
      <c r="DM772" s="26"/>
      <c r="DN772" s="26"/>
      <c r="DO772" s="26"/>
      <c r="DP772" s="26"/>
    </row>
    <row r="773" spans="1:120" ht="14.2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5"/>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c r="CG773" s="26"/>
      <c r="CH773" s="26"/>
      <c r="CI773" s="26"/>
      <c r="CJ773" s="26"/>
      <c r="CK773" s="26"/>
      <c r="CL773" s="26"/>
      <c r="CM773" s="26"/>
      <c r="CN773" s="26"/>
      <c r="CO773" s="26"/>
      <c r="CP773" s="26"/>
      <c r="CQ773" s="26"/>
      <c r="CR773" s="26"/>
      <c r="CS773" s="26"/>
      <c r="CT773" s="26"/>
      <c r="CU773" s="26"/>
      <c r="CV773" s="26"/>
      <c r="CW773" s="26"/>
      <c r="CX773" s="26"/>
      <c r="CY773" s="26"/>
      <c r="CZ773" s="26"/>
      <c r="DA773" s="26"/>
      <c r="DB773" s="26"/>
      <c r="DC773" s="26"/>
      <c r="DD773" s="26"/>
      <c r="DE773" s="26"/>
      <c r="DF773" s="26"/>
      <c r="DG773" s="26"/>
      <c r="DH773" s="26"/>
      <c r="DI773" s="26"/>
      <c r="DJ773" s="26"/>
      <c r="DK773" s="26"/>
      <c r="DL773" s="26"/>
      <c r="DM773" s="26"/>
      <c r="DN773" s="26"/>
      <c r="DO773" s="26"/>
      <c r="DP773" s="26"/>
    </row>
    <row r="774" spans="1:120" ht="14.2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5"/>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c r="CG774" s="26"/>
      <c r="CH774" s="26"/>
      <c r="CI774" s="26"/>
      <c r="CJ774" s="26"/>
      <c r="CK774" s="26"/>
      <c r="CL774" s="26"/>
      <c r="CM774" s="26"/>
      <c r="CN774" s="26"/>
      <c r="CO774" s="26"/>
      <c r="CP774" s="26"/>
      <c r="CQ774" s="26"/>
      <c r="CR774" s="26"/>
      <c r="CS774" s="26"/>
      <c r="CT774" s="26"/>
      <c r="CU774" s="26"/>
      <c r="CV774" s="26"/>
      <c r="CW774" s="26"/>
      <c r="CX774" s="26"/>
      <c r="CY774" s="26"/>
      <c r="CZ774" s="26"/>
      <c r="DA774" s="26"/>
      <c r="DB774" s="26"/>
      <c r="DC774" s="26"/>
      <c r="DD774" s="26"/>
      <c r="DE774" s="26"/>
      <c r="DF774" s="26"/>
      <c r="DG774" s="26"/>
      <c r="DH774" s="26"/>
      <c r="DI774" s="26"/>
      <c r="DJ774" s="26"/>
      <c r="DK774" s="26"/>
      <c r="DL774" s="26"/>
      <c r="DM774" s="26"/>
      <c r="DN774" s="26"/>
      <c r="DO774" s="26"/>
      <c r="DP774" s="26"/>
    </row>
    <row r="775" spans="1:120" ht="14.2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5"/>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c r="CG775" s="26"/>
      <c r="CH775" s="26"/>
      <c r="CI775" s="26"/>
      <c r="CJ775" s="26"/>
      <c r="CK775" s="26"/>
      <c r="CL775" s="26"/>
      <c r="CM775" s="26"/>
      <c r="CN775" s="26"/>
      <c r="CO775" s="26"/>
      <c r="CP775" s="26"/>
      <c r="CQ775" s="26"/>
      <c r="CR775" s="26"/>
      <c r="CS775" s="26"/>
      <c r="CT775" s="26"/>
      <c r="CU775" s="26"/>
      <c r="CV775" s="26"/>
      <c r="CW775" s="26"/>
      <c r="CX775" s="26"/>
      <c r="CY775" s="26"/>
      <c r="CZ775" s="26"/>
      <c r="DA775" s="26"/>
      <c r="DB775" s="26"/>
      <c r="DC775" s="26"/>
      <c r="DD775" s="26"/>
      <c r="DE775" s="26"/>
      <c r="DF775" s="26"/>
      <c r="DG775" s="26"/>
      <c r="DH775" s="26"/>
      <c r="DI775" s="26"/>
      <c r="DJ775" s="26"/>
      <c r="DK775" s="26"/>
      <c r="DL775" s="26"/>
      <c r="DM775" s="26"/>
      <c r="DN775" s="26"/>
      <c r="DO775" s="26"/>
      <c r="DP775" s="26"/>
    </row>
    <row r="776" spans="1:120" ht="14.2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5"/>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c r="CG776" s="26"/>
      <c r="CH776" s="26"/>
      <c r="CI776" s="26"/>
      <c r="CJ776" s="26"/>
      <c r="CK776" s="26"/>
      <c r="CL776" s="26"/>
      <c r="CM776" s="26"/>
      <c r="CN776" s="26"/>
      <c r="CO776" s="26"/>
      <c r="CP776" s="26"/>
      <c r="CQ776" s="26"/>
      <c r="CR776" s="26"/>
      <c r="CS776" s="26"/>
      <c r="CT776" s="26"/>
      <c r="CU776" s="26"/>
      <c r="CV776" s="26"/>
      <c r="CW776" s="26"/>
      <c r="CX776" s="26"/>
      <c r="CY776" s="26"/>
      <c r="CZ776" s="26"/>
      <c r="DA776" s="26"/>
      <c r="DB776" s="26"/>
      <c r="DC776" s="26"/>
      <c r="DD776" s="26"/>
      <c r="DE776" s="26"/>
      <c r="DF776" s="26"/>
      <c r="DG776" s="26"/>
      <c r="DH776" s="26"/>
      <c r="DI776" s="26"/>
      <c r="DJ776" s="26"/>
      <c r="DK776" s="26"/>
      <c r="DL776" s="26"/>
      <c r="DM776" s="26"/>
      <c r="DN776" s="26"/>
      <c r="DO776" s="26"/>
      <c r="DP776" s="26"/>
    </row>
    <row r="777" spans="1:120" ht="14.2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5"/>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c r="CG777" s="26"/>
      <c r="CH777" s="26"/>
      <c r="CI777" s="26"/>
      <c r="CJ777" s="26"/>
      <c r="CK777" s="26"/>
      <c r="CL777" s="26"/>
      <c r="CM777" s="26"/>
      <c r="CN777" s="26"/>
      <c r="CO777" s="26"/>
      <c r="CP777" s="26"/>
      <c r="CQ777" s="26"/>
      <c r="CR777" s="26"/>
      <c r="CS777" s="26"/>
      <c r="CT777" s="26"/>
      <c r="CU777" s="26"/>
      <c r="CV777" s="26"/>
      <c r="CW777" s="26"/>
      <c r="CX777" s="26"/>
      <c r="CY777" s="26"/>
      <c r="CZ777" s="26"/>
      <c r="DA777" s="26"/>
      <c r="DB777" s="26"/>
      <c r="DC777" s="26"/>
      <c r="DD777" s="26"/>
      <c r="DE777" s="26"/>
      <c r="DF777" s="26"/>
      <c r="DG777" s="26"/>
      <c r="DH777" s="26"/>
      <c r="DI777" s="26"/>
      <c r="DJ777" s="26"/>
      <c r="DK777" s="26"/>
      <c r="DL777" s="26"/>
      <c r="DM777" s="26"/>
      <c r="DN777" s="26"/>
      <c r="DO777" s="26"/>
      <c r="DP777" s="26"/>
    </row>
    <row r="778" spans="1:120" ht="14.2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5"/>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c r="CG778" s="26"/>
      <c r="CH778" s="26"/>
      <c r="CI778" s="26"/>
      <c r="CJ778" s="26"/>
      <c r="CK778" s="26"/>
      <c r="CL778" s="26"/>
      <c r="CM778" s="26"/>
      <c r="CN778" s="26"/>
      <c r="CO778" s="26"/>
      <c r="CP778" s="26"/>
      <c r="CQ778" s="26"/>
      <c r="CR778" s="26"/>
      <c r="CS778" s="26"/>
      <c r="CT778" s="26"/>
      <c r="CU778" s="26"/>
      <c r="CV778" s="26"/>
      <c r="CW778" s="26"/>
      <c r="CX778" s="26"/>
      <c r="CY778" s="26"/>
      <c r="CZ778" s="26"/>
      <c r="DA778" s="26"/>
      <c r="DB778" s="26"/>
      <c r="DC778" s="26"/>
      <c r="DD778" s="26"/>
      <c r="DE778" s="26"/>
      <c r="DF778" s="26"/>
      <c r="DG778" s="26"/>
      <c r="DH778" s="26"/>
      <c r="DI778" s="26"/>
      <c r="DJ778" s="26"/>
      <c r="DK778" s="26"/>
      <c r="DL778" s="26"/>
      <c r="DM778" s="26"/>
      <c r="DN778" s="26"/>
      <c r="DO778" s="26"/>
      <c r="DP778" s="26"/>
    </row>
    <row r="779" spans="1:120" ht="14.2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5"/>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c r="CG779" s="26"/>
      <c r="CH779" s="26"/>
      <c r="CI779" s="26"/>
      <c r="CJ779" s="26"/>
      <c r="CK779" s="26"/>
      <c r="CL779" s="26"/>
      <c r="CM779" s="26"/>
      <c r="CN779" s="26"/>
      <c r="CO779" s="26"/>
      <c r="CP779" s="26"/>
      <c r="CQ779" s="26"/>
      <c r="CR779" s="26"/>
      <c r="CS779" s="26"/>
      <c r="CT779" s="26"/>
      <c r="CU779" s="26"/>
      <c r="CV779" s="26"/>
      <c r="CW779" s="26"/>
      <c r="CX779" s="26"/>
      <c r="CY779" s="26"/>
      <c r="CZ779" s="26"/>
      <c r="DA779" s="26"/>
      <c r="DB779" s="26"/>
      <c r="DC779" s="26"/>
      <c r="DD779" s="26"/>
      <c r="DE779" s="26"/>
      <c r="DF779" s="26"/>
      <c r="DG779" s="26"/>
      <c r="DH779" s="26"/>
      <c r="DI779" s="26"/>
      <c r="DJ779" s="26"/>
      <c r="DK779" s="26"/>
      <c r="DL779" s="26"/>
      <c r="DM779" s="26"/>
      <c r="DN779" s="26"/>
      <c r="DO779" s="26"/>
      <c r="DP779" s="26"/>
    </row>
    <row r="780" spans="1:120" ht="14.2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5"/>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c r="CO780" s="26"/>
      <c r="CP780" s="26"/>
      <c r="CQ780" s="26"/>
      <c r="CR780" s="26"/>
      <c r="CS780" s="26"/>
      <c r="CT780" s="26"/>
      <c r="CU780" s="26"/>
      <c r="CV780" s="26"/>
      <c r="CW780" s="26"/>
      <c r="CX780" s="26"/>
      <c r="CY780" s="26"/>
      <c r="CZ780" s="26"/>
      <c r="DA780" s="26"/>
      <c r="DB780" s="26"/>
      <c r="DC780" s="26"/>
      <c r="DD780" s="26"/>
      <c r="DE780" s="26"/>
      <c r="DF780" s="26"/>
      <c r="DG780" s="26"/>
      <c r="DH780" s="26"/>
      <c r="DI780" s="26"/>
      <c r="DJ780" s="26"/>
      <c r="DK780" s="26"/>
      <c r="DL780" s="26"/>
      <c r="DM780" s="26"/>
      <c r="DN780" s="26"/>
      <c r="DO780" s="26"/>
      <c r="DP780" s="26"/>
    </row>
    <row r="781" spans="1:120" ht="14.2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5"/>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c r="CG781" s="26"/>
      <c r="CH781" s="26"/>
      <c r="CI781" s="26"/>
      <c r="CJ781" s="26"/>
      <c r="CK781" s="26"/>
      <c r="CL781" s="26"/>
      <c r="CM781" s="26"/>
      <c r="CN781" s="26"/>
      <c r="CO781" s="26"/>
      <c r="CP781" s="26"/>
      <c r="CQ781" s="26"/>
      <c r="CR781" s="26"/>
      <c r="CS781" s="26"/>
      <c r="CT781" s="26"/>
      <c r="CU781" s="26"/>
      <c r="CV781" s="26"/>
      <c r="CW781" s="26"/>
      <c r="CX781" s="26"/>
      <c r="CY781" s="26"/>
      <c r="CZ781" s="26"/>
      <c r="DA781" s="26"/>
      <c r="DB781" s="26"/>
      <c r="DC781" s="26"/>
      <c r="DD781" s="26"/>
      <c r="DE781" s="26"/>
      <c r="DF781" s="26"/>
      <c r="DG781" s="26"/>
      <c r="DH781" s="26"/>
      <c r="DI781" s="26"/>
      <c r="DJ781" s="26"/>
      <c r="DK781" s="26"/>
      <c r="DL781" s="26"/>
      <c r="DM781" s="26"/>
      <c r="DN781" s="26"/>
      <c r="DO781" s="26"/>
      <c r="DP781" s="26"/>
    </row>
    <row r="782" spans="1:120" ht="14.2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5"/>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c r="CG782" s="26"/>
      <c r="CH782" s="26"/>
      <c r="CI782" s="26"/>
      <c r="CJ782" s="26"/>
      <c r="CK782" s="26"/>
      <c r="CL782" s="26"/>
      <c r="CM782" s="26"/>
      <c r="CN782" s="26"/>
      <c r="CO782" s="26"/>
      <c r="CP782" s="26"/>
      <c r="CQ782" s="26"/>
      <c r="CR782" s="26"/>
      <c r="CS782" s="26"/>
      <c r="CT782" s="26"/>
      <c r="CU782" s="26"/>
      <c r="CV782" s="26"/>
      <c r="CW782" s="26"/>
      <c r="CX782" s="26"/>
      <c r="CY782" s="26"/>
      <c r="CZ782" s="26"/>
      <c r="DA782" s="26"/>
      <c r="DB782" s="26"/>
      <c r="DC782" s="26"/>
      <c r="DD782" s="26"/>
      <c r="DE782" s="26"/>
      <c r="DF782" s="26"/>
      <c r="DG782" s="26"/>
      <c r="DH782" s="26"/>
      <c r="DI782" s="26"/>
      <c r="DJ782" s="26"/>
      <c r="DK782" s="26"/>
      <c r="DL782" s="26"/>
      <c r="DM782" s="26"/>
      <c r="DN782" s="26"/>
      <c r="DO782" s="26"/>
      <c r="DP782" s="26"/>
    </row>
    <row r="783" spans="1:120" ht="14.2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5"/>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c r="CG783" s="26"/>
      <c r="CH783" s="26"/>
      <c r="CI783" s="26"/>
      <c r="CJ783" s="26"/>
      <c r="CK783" s="26"/>
      <c r="CL783" s="26"/>
      <c r="CM783" s="26"/>
      <c r="CN783" s="26"/>
      <c r="CO783" s="26"/>
      <c r="CP783" s="26"/>
      <c r="CQ783" s="26"/>
      <c r="CR783" s="26"/>
      <c r="CS783" s="26"/>
      <c r="CT783" s="26"/>
      <c r="CU783" s="26"/>
      <c r="CV783" s="26"/>
      <c r="CW783" s="26"/>
      <c r="CX783" s="26"/>
      <c r="CY783" s="26"/>
      <c r="CZ783" s="26"/>
      <c r="DA783" s="26"/>
      <c r="DB783" s="26"/>
      <c r="DC783" s="26"/>
      <c r="DD783" s="26"/>
      <c r="DE783" s="26"/>
      <c r="DF783" s="26"/>
      <c r="DG783" s="26"/>
      <c r="DH783" s="26"/>
      <c r="DI783" s="26"/>
      <c r="DJ783" s="26"/>
      <c r="DK783" s="26"/>
      <c r="DL783" s="26"/>
      <c r="DM783" s="26"/>
      <c r="DN783" s="26"/>
      <c r="DO783" s="26"/>
      <c r="DP783" s="26"/>
    </row>
    <row r="784" spans="1:120" ht="14.2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5"/>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c r="CG784" s="26"/>
      <c r="CH784" s="26"/>
      <c r="CI784" s="26"/>
      <c r="CJ784" s="26"/>
      <c r="CK784" s="26"/>
      <c r="CL784" s="26"/>
      <c r="CM784" s="26"/>
      <c r="CN784" s="26"/>
      <c r="CO784" s="26"/>
      <c r="CP784" s="26"/>
      <c r="CQ784" s="26"/>
      <c r="CR784" s="26"/>
      <c r="CS784" s="26"/>
      <c r="CT784" s="26"/>
      <c r="CU784" s="26"/>
      <c r="CV784" s="26"/>
      <c r="CW784" s="26"/>
      <c r="CX784" s="26"/>
      <c r="CY784" s="26"/>
      <c r="CZ784" s="26"/>
      <c r="DA784" s="26"/>
      <c r="DB784" s="26"/>
      <c r="DC784" s="26"/>
      <c r="DD784" s="26"/>
      <c r="DE784" s="26"/>
      <c r="DF784" s="26"/>
      <c r="DG784" s="26"/>
      <c r="DH784" s="26"/>
      <c r="DI784" s="26"/>
      <c r="DJ784" s="26"/>
      <c r="DK784" s="26"/>
      <c r="DL784" s="26"/>
      <c r="DM784" s="26"/>
      <c r="DN784" s="26"/>
      <c r="DO784" s="26"/>
      <c r="DP784" s="26"/>
    </row>
    <row r="785" spans="1:120" ht="14.2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5"/>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c r="CG785" s="26"/>
      <c r="CH785" s="26"/>
      <c r="CI785" s="26"/>
      <c r="CJ785" s="26"/>
      <c r="CK785" s="26"/>
      <c r="CL785" s="26"/>
      <c r="CM785" s="26"/>
      <c r="CN785" s="26"/>
      <c r="CO785" s="26"/>
      <c r="CP785" s="26"/>
      <c r="CQ785" s="26"/>
      <c r="CR785" s="26"/>
      <c r="CS785" s="26"/>
      <c r="CT785" s="26"/>
      <c r="CU785" s="26"/>
      <c r="CV785" s="26"/>
      <c r="CW785" s="26"/>
      <c r="CX785" s="26"/>
      <c r="CY785" s="26"/>
      <c r="CZ785" s="26"/>
      <c r="DA785" s="26"/>
      <c r="DB785" s="26"/>
      <c r="DC785" s="26"/>
      <c r="DD785" s="26"/>
      <c r="DE785" s="26"/>
      <c r="DF785" s="26"/>
      <c r="DG785" s="26"/>
      <c r="DH785" s="26"/>
      <c r="DI785" s="26"/>
      <c r="DJ785" s="26"/>
      <c r="DK785" s="26"/>
      <c r="DL785" s="26"/>
      <c r="DM785" s="26"/>
      <c r="DN785" s="26"/>
      <c r="DO785" s="26"/>
      <c r="DP785" s="26"/>
    </row>
    <row r="786" spans="1:120" ht="14.2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5"/>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c r="CG786" s="26"/>
      <c r="CH786" s="26"/>
      <c r="CI786" s="26"/>
      <c r="CJ786" s="26"/>
      <c r="CK786" s="26"/>
      <c r="CL786" s="26"/>
      <c r="CM786" s="26"/>
      <c r="CN786" s="26"/>
      <c r="CO786" s="26"/>
      <c r="CP786" s="26"/>
      <c r="CQ786" s="26"/>
      <c r="CR786" s="26"/>
      <c r="CS786" s="26"/>
      <c r="CT786" s="26"/>
      <c r="CU786" s="26"/>
      <c r="CV786" s="26"/>
      <c r="CW786" s="26"/>
      <c r="CX786" s="26"/>
      <c r="CY786" s="26"/>
      <c r="CZ786" s="26"/>
      <c r="DA786" s="26"/>
      <c r="DB786" s="26"/>
      <c r="DC786" s="26"/>
      <c r="DD786" s="26"/>
      <c r="DE786" s="26"/>
      <c r="DF786" s="26"/>
      <c r="DG786" s="26"/>
      <c r="DH786" s="26"/>
      <c r="DI786" s="26"/>
      <c r="DJ786" s="26"/>
      <c r="DK786" s="26"/>
      <c r="DL786" s="26"/>
      <c r="DM786" s="26"/>
      <c r="DN786" s="26"/>
      <c r="DO786" s="26"/>
      <c r="DP786" s="26"/>
    </row>
    <row r="787" spans="1:120" ht="14.2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5"/>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c r="CG787" s="26"/>
      <c r="CH787" s="26"/>
      <c r="CI787" s="26"/>
      <c r="CJ787" s="26"/>
      <c r="CK787" s="26"/>
      <c r="CL787" s="26"/>
      <c r="CM787" s="26"/>
      <c r="CN787" s="26"/>
      <c r="CO787" s="26"/>
      <c r="CP787" s="26"/>
      <c r="CQ787" s="26"/>
      <c r="CR787" s="26"/>
      <c r="CS787" s="26"/>
      <c r="CT787" s="26"/>
      <c r="CU787" s="26"/>
      <c r="CV787" s="26"/>
      <c r="CW787" s="26"/>
      <c r="CX787" s="26"/>
      <c r="CY787" s="26"/>
      <c r="CZ787" s="26"/>
      <c r="DA787" s="26"/>
      <c r="DB787" s="26"/>
      <c r="DC787" s="26"/>
      <c r="DD787" s="26"/>
      <c r="DE787" s="26"/>
      <c r="DF787" s="26"/>
      <c r="DG787" s="26"/>
      <c r="DH787" s="26"/>
      <c r="DI787" s="26"/>
      <c r="DJ787" s="26"/>
      <c r="DK787" s="26"/>
      <c r="DL787" s="26"/>
      <c r="DM787" s="26"/>
      <c r="DN787" s="26"/>
      <c r="DO787" s="26"/>
      <c r="DP787" s="26"/>
    </row>
    <row r="788" spans="1:120" ht="14.2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5"/>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c r="CG788" s="26"/>
      <c r="CH788" s="26"/>
      <c r="CI788" s="26"/>
      <c r="CJ788" s="26"/>
      <c r="CK788" s="26"/>
      <c r="CL788" s="26"/>
      <c r="CM788" s="26"/>
      <c r="CN788" s="26"/>
      <c r="CO788" s="26"/>
      <c r="CP788" s="26"/>
      <c r="CQ788" s="26"/>
      <c r="CR788" s="26"/>
      <c r="CS788" s="26"/>
      <c r="CT788" s="26"/>
      <c r="CU788" s="26"/>
      <c r="CV788" s="26"/>
      <c r="CW788" s="26"/>
      <c r="CX788" s="26"/>
      <c r="CY788" s="26"/>
      <c r="CZ788" s="26"/>
      <c r="DA788" s="26"/>
      <c r="DB788" s="26"/>
      <c r="DC788" s="26"/>
      <c r="DD788" s="26"/>
      <c r="DE788" s="26"/>
      <c r="DF788" s="26"/>
      <c r="DG788" s="26"/>
      <c r="DH788" s="26"/>
      <c r="DI788" s="26"/>
      <c r="DJ788" s="26"/>
      <c r="DK788" s="26"/>
      <c r="DL788" s="26"/>
      <c r="DM788" s="26"/>
      <c r="DN788" s="26"/>
      <c r="DO788" s="26"/>
      <c r="DP788" s="26"/>
    </row>
    <row r="789" spans="1:120" ht="14.2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5"/>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c r="CG789" s="26"/>
      <c r="CH789" s="26"/>
      <c r="CI789" s="26"/>
      <c r="CJ789" s="26"/>
      <c r="CK789" s="26"/>
      <c r="CL789" s="26"/>
      <c r="CM789" s="26"/>
      <c r="CN789" s="26"/>
      <c r="CO789" s="26"/>
      <c r="CP789" s="26"/>
      <c r="CQ789" s="26"/>
      <c r="CR789" s="26"/>
      <c r="CS789" s="26"/>
      <c r="CT789" s="26"/>
      <c r="CU789" s="26"/>
      <c r="CV789" s="26"/>
      <c r="CW789" s="26"/>
      <c r="CX789" s="26"/>
      <c r="CY789" s="26"/>
      <c r="CZ789" s="26"/>
      <c r="DA789" s="26"/>
      <c r="DB789" s="26"/>
      <c r="DC789" s="26"/>
      <c r="DD789" s="26"/>
      <c r="DE789" s="26"/>
      <c r="DF789" s="26"/>
      <c r="DG789" s="26"/>
      <c r="DH789" s="26"/>
      <c r="DI789" s="26"/>
      <c r="DJ789" s="26"/>
      <c r="DK789" s="26"/>
      <c r="DL789" s="26"/>
      <c r="DM789" s="26"/>
      <c r="DN789" s="26"/>
      <c r="DO789" s="26"/>
      <c r="DP789" s="26"/>
    </row>
    <row r="790" spans="1:120" ht="14.2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5"/>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c r="CG790" s="26"/>
      <c r="CH790" s="26"/>
      <c r="CI790" s="26"/>
      <c r="CJ790" s="26"/>
      <c r="CK790" s="26"/>
      <c r="CL790" s="26"/>
      <c r="CM790" s="26"/>
      <c r="CN790" s="26"/>
      <c r="CO790" s="26"/>
      <c r="CP790" s="26"/>
      <c r="CQ790" s="26"/>
      <c r="CR790" s="26"/>
      <c r="CS790" s="26"/>
      <c r="CT790" s="26"/>
      <c r="CU790" s="26"/>
      <c r="CV790" s="26"/>
      <c r="CW790" s="26"/>
      <c r="CX790" s="26"/>
      <c r="CY790" s="26"/>
      <c r="CZ790" s="26"/>
      <c r="DA790" s="26"/>
      <c r="DB790" s="26"/>
      <c r="DC790" s="26"/>
      <c r="DD790" s="26"/>
      <c r="DE790" s="26"/>
      <c r="DF790" s="26"/>
      <c r="DG790" s="26"/>
      <c r="DH790" s="26"/>
      <c r="DI790" s="26"/>
      <c r="DJ790" s="26"/>
      <c r="DK790" s="26"/>
      <c r="DL790" s="26"/>
      <c r="DM790" s="26"/>
      <c r="DN790" s="26"/>
      <c r="DO790" s="26"/>
      <c r="DP790" s="26"/>
    </row>
    <row r="791" spans="1:120" ht="14.2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5"/>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c r="CG791" s="26"/>
      <c r="CH791" s="26"/>
      <c r="CI791" s="26"/>
      <c r="CJ791" s="26"/>
      <c r="CK791" s="26"/>
      <c r="CL791" s="26"/>
      <c r="CM791" s="26"/>
      <c r="CN791" s="26"/>
      <c r="CO791" s="26"/>
      <c r="CP791" s="26"/>
      <c r="CQ791" s="26"/>
      <c r="CR791" s="26"/>
      <c r="CS791" s="26"/>
      <c r="CT791" s="26"/>
      <c r="CU791" s="26"/>
      <c r="CV791" s="26"/>
      <c r="CW791" s="26"/>
      <c r="CX791" s="26"/>
      <c r="CY791" s="26"/>
      <c r="CZ791" s="26"/>
      <c r="DA791" s="26"/>
      <c r="DB791" s="26"/>
      <c r="DC791" s="26"/>
      <c r="DD791" s="26"/>
      <c r="DE791" s="26"/>
      <c r="DF791" s="26"/>
      <c r="DG791" s="26"/>
      <c r="DH791" s="26"/>
      <c r="DI791" s="26"/>
      <c r="DJ791" s="26"/>
      <c r="DK791" s="26"/>
      <c r="DL791" s="26"/>
      <c r="DM791" s="26"/>
      <c r="DN791" s="26"/>
      <c r="DO791" s="26"/>
      <c r="DP791" s="26"/>
    </row>
    <row r="792" spans="1:120" ht="14.2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5"/>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c r="CG792" s="26"/>
      <c r="CH792" s="26"/>
      <c r="CI792" s="26"/>
      <c r="CJ792" s="26"/>
      <c r="CK792" s="26"/>
      <c r="CL792" s="26"/>
      <c r="CM792" s="26"/>
      <c r="CN792" s="26"/>
      <c r="CO792" s="26"/>
      <c r="CP792" s="26"/>
      <c r="CQ792" s="26"/>
      <c r="CR792" s="26"/>
      <c r="CS792" s="26"/>
      <c r="CT792" s="26"/>
      <c r="CU792" s="26"/>
      <c r="CV792" s="26"/>
      <c r="CW792" s="26"/>
      <c r="CX792" s="26"/>
      <c r="CY792" s="26"/>
      <c r="CZ792" s="26"/>
      <c r="DA792" s="26"/>
      <c r="DB792" s="26"/>
      <c r="DC792" s="26"/>
      <c r="DD792" s="26"/>
      <c r="DE792" s="26"/>
      <c r="DF792" s="26"/>
      <c r="DG792" s="26"/>
      <c r="DH792" s="26"/>
      <c r="DI792" s="26"/>
      <c r="DJ792" s="26"/>
      <c r="DK792" s="26"/>
      <c r="DL792" s="26"/>
      <c r="DM792" s="26"/>
      <c r="DN792" s="26"/>
      <c r="DO792" s="26"/>
      <c r="DP792" s="26"/>
    </row>
    <row r="793" spans="1:120" ht="14.2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5"/>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26"/>
      <c r="CL793" s="26"/>
      <c r="CM793" s="26"/>
      <c r="CN793" s="26"/>
      <c r="CO793" s="26"/>
      <c r="CP793" s="26"/>
      <c r="CQ793" s="26"/>
      <c r="CR793" s="26"/>
      <c r="CS793" s="26"/>
      <c r="CT793" s="26"/>
      <c r="CU793" s="26"/>
      <c r="CV793" s="26"/>
      <c r="CW793" s="26"/>
      <c r="CX793" s="26"/>
      <c r="CY793" s="26"/>
      <c r="CZ793" s="26"/>
      <c r="DA793" s="26"/>
      <c r="DB793" s="26"/>
      <c r="DC793" s="26"/>
      <c r="DD793" s="26"/>
      <c r="DE793" s="26"/>
      <c r="DF793" s="26"/>
      <c r="DG793" s="26"/>
      <c r="DH793" s="26"/>
      <c r="DI793" s="26"/>
      <c r="DJ793" s="26"/>
      <c r="DK793" s="26"/>
      <c r="DL793" s="26"/>
      <c r="DM793" s="26"/>
      <c r="DN793" s="26"/>
      <c r="DO793" s="26"/>
      <c r="DP793" s="26"/>
    </row>
    <row r="794" spans="1:120" ht="14.2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5"/>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c r="CG794" s="26"/>
      <c r="CH794" s="26"/>
      <c r="CI794" s="26"/>
      <c r="CJ794" s="26"/>
      <c r="CK794" s="26"/>
      <c r="CL794" s="26"/>
      <c r="CM794" s="26"/>
      <c r="CN794" s="26"/>
      <c r="CO794" s="26"/>
      <c r="CP794" s="26"/>
      <c r="CQ794" s="26"/>
      <c r="CR794" s="26"/>
      <c r="CS794" s="26"/>
      <c r="CT794" s="26"/>
      <c r="CU794" s="26"/>
      <c r="CV794" s="26"/>
      <c r="CW794" s="26"/>
      <c r="CX794" s="26"/>
      <c r="CY794" s="26"/>
      <c r="CZ794" s="26"/>
      <c r="DA794" s="26"/>
      <c r="DB794" s="26"/>
      <c r="DC794" s="26"/>
      <c r="DD794" s="26"/>
      <c r="DE794" s="26"/>
      <c r="DF794" s="26"/>
      <c r="DG794" s="26"/>
      <c r="DH794" s="26"/>
      <c r="DI794" s="26"/>
      <c r="DJ794" s="26"/>
      <c r="DK794" s="26"/>
      <c r="DL794" s="26"/>
      <c r="DM794" s="26"/>
      <c r="DN794" s="26"/>
      <c r="DO794" s="26"/>
      <c r="DP794" s="26"/>
    </row>
    <row r="795" spans="1:120" ht="14.2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5"/>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c r="CG795" s="26"/>
      <c r="CH795" s="26"/>
      <c r="CI795" s="26"/>
      <c r="CJ795" s="26"/>
      <c r="CK795" s="26"/>
      <c r="CL795" s="26"/>
      <c r="CM795" s="26"/>
      <c r="CN795" s="26"/>
      <c r="CO795" s="26"/>
      <c r="CP795" s="26"/>
      <c r="CQ795" s="26"/>
      <c r="CR795" s="26"/>
      <c r="CS795" s="26"/>
      <c r="CT795" s="26"/>
      <c r="CU795" s="26"/>
      <c r="CV795" s="26"/>
      <c r="CW795" s="26"/>
      <c r="CX795" s="26"/>
      <c r="CY795" s="26"/>
      <c r="CZ795" s="26"/>
      <c r="DA795" s="26"/>
      <c r="DB795" s="26"/>
      <c r="DC795" s="26"/>
      <c r="DD795" s="26"/>
      <c r="DE795" s="26"/>
      <c r="DF795" s="26"/>
      <c r="DG795" s="26"/>
      <c r="DH795" s="26"/>
      <c r="DI795" s="26"/>
      <c r="DJ795" s="26"/>
      <c r="DK795" s="26"/>
      <c r="DL795" s="26"/>
      <c r="DM795" s="26"/>
      <c r="DN795" s="26"/>
      <c r="DO795" s="26"/>
      <c r="DP795" s="26"/>
    </row>
    <row r="796" spans="1:120" ht="14.2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5"/>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c r="CG796" s="26"/>
      <c r="CH796" s="26"/>
      <c r="CI796" s="26"/>
      <c r="CJ796" s="26"/>
      <c r="CK796" s="26"/>
      <c r="CL796" s="26"/>
      <c r="CM796" s="26"/>
      <c r="CN796" s="26"/>
      <c r="CO796" s="26"/>
      <c r="CP796" s="26"/>
      <c r="CQ796" s="26"/>
      <c r="CR796" s="26"/>
      <c r="CS796" s="26"/>
      <c r="CT796" s="26"/>
      <c r="CU796" s="26"/>
      <c r="CV796" s="26"/>
      <c r="CW796" s="26"/>
      <c r="CX796" s="26"/>
      <c r="CY796" s="26"/>
      <c r="CZ796" s="26"/>
      <c r="DA796" s="26"/>
      <c r="DB796" s="26"/>
      <c r="DC796" s="26"/>
      <c r="DD796" s="26"/>
      <c r="DE796" s="26"/>
      <c r="DF796" s="26"/>
      <c r="DG796" s="26"/>
      <c r="DH796" s="26"/>
      <c r="DI796" s="26"/>
      <c r="DJ796" s="26"/>
      <c r="DK796" s="26"/>
      <c r="DL796" s="26"/>
      <c r="DM796" s="26"/>
      <c r="DN796" s="26"/>
      <c r="DO796" s="26"/>
      <c r="DP796" s="26"/>
    </row>
    <row r="797" spans="1:120" ht="14.2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5"/>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c r="CG797" s="26"/>
      <c r="CH797" s="26"/>
      <c r="CI797" s="26"/>
      <c r="CJ797" s="26"/>
      <c r="CK797" s="26"/>
      <c r="CL797" s="26"/>
      <c r="CM797" s="26"/>
      <c r="CN797" s="26"/>
      <c r="CO797" s="26"/>
      <c r="CP797" s="26"/>
      <c r="CQ797" s="26"/>
      <c r="CR797" s="26"/>
      <c r="CS797" s="26"/>
      <c r="CT797" s="26"/>
      <c r="CU797" s="26"/>
      <c r="CV797" s="26"/>
      <c r="CW797" s="26"/>
      <c r="CX797" s="26"/>
      <c r="CY797" s="26"/>
      <c r="CZ797" s="26"/>
      <c r="DA797" s="26"/>
      <c r="DB797" s="26"/>
      <c r="DC797" s="26"/>
      <c r="DD797" s="26"/>
      <c r="DE797" s="26"/>
      <c r="DF797" s="26"/>
      <c r="DG797" s="26"/>
      <c r="DH797" s="26"/>
      <c r="DI797" s="26"/>
      <c r="DJ797" s="26"/>
      <c r="DK797" s="26"/>
      <c r="DL797" s="26"/>
      <c r="DM797" s="26"/>
      <c r="DN797" s="26"/>
      <c r="DO797" s="26"/>
      <c r="DP797" s="26"/>
    </row>
    <row r="798" spans="1:120" ht="14.2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5"/>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c r="CG798" s="26"/>
      <c r="CH798" s="26"/>
      <c r="CI798" s="26"/>
      <c r="CJ798" s="26"/>
      <c r="CK798" s="26"/>
      <c r="CL798" s="26"/>
      <c r="CM798" s="26"/>
      <c r="CN798" s="26"/>
      <c r="CO798" s="26"/>
      <c r="CP798" s="26"/>
      <c r="CQ798" s="26"/>
      <c r="CR798" s="26"/>
      <c r="CS798" s="26"/>
      <c r="CT798" s="26"/>
      <c r="CU798" s="26"/>
      <c r="CV798" s="26"/>
      <c r="CW798" s="26"/>
      <c r="CX798" s="26"/>
      <c r="CY798" s="26"/>
      <c r="CZ798" s="26"/>
      <c r="DA798" s="26"/>
      <c r="DB798" s="26"/>
      <c r="DC798" s="26"/>
      <c r="DD798" s="26"/>
      <c r="DE798" s="26"/>
      <c r="DF798" s="26"/>
      <c r="DG798" s="26"/>
      <c r="DH798" s="26"/>
      <c r="DI798" s="26"/>
      <c r="DJ798" s="26"/>
      <c r="DK798" s="26"/>
      <c r="DL798" s="26"/>
      <c r="DM798" s="26"/>
      <c r="DN798" s="26"/>
      <c r="DO798" s="26"/>
      <c r="DP798" s="26"/>
    </row>
    <row r="799" spans="1:120" ht="14.2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5"/>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c r="CG799" s="26"/>
      <c r="CH799" s="26"/>
      <c r="CI799" s="26"/>
      <c r="CJ799" s="26"/>
      <c r="CK799" s="26"/>
      <c r="CL799" s="26"/>
      <c r="CM799" s="26"/>
      <c r="CN799" s="26"/>
      <c r="CO799" s="26"/>
      <c r="CP799" s="26"/>
      <c r="CQ799" s="26"/>
      <c r="CR799" s="26"/>
      <c r="CS799" s="26"/>
      <c r="CT799" s="26"/>
      <c r="CU799" s="26"/>
      <c r="CV799" s="26"/>
      <c r="CW799" s="26"/>
      <c r="CX799" s="26"/>
      <c r="CY799" s="26"/>
      <c r="CZ799" s="26"/>
      <c r="DA799" s="26"/>
      <c r="DB799" s="26"/>
      <c r="DC799" s="26"/>
      <c r="DD799" s="26"/>
      <c r="DE799" s="26"/>
      <c r="DF799" s="26"/>
      <c r="DG799" s="26"/>
      <c r="DH799" s="26"/>
      <c r="DI799" s="26"/>
      <c r="DJ799" s="26"/>
      <c r="DK799" s="26"/>
      <c r="DL799" s="26"/>
      <c r="DM799" s="26"/>
      <c r="DN799" s="26"/>
      <c r="DO799" s="26"/>
      <c r="DP799" s="26"/>
    </row>
    <row r="800" spans="1:120" ht="14.2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5"/>
      <c r="BD800" s="26"/>
      <c r="BE800" s="26"/>
      <c r="BF800" s="26"/>
      <c r="BG800" s="26"/>
      <c r="BH800" s="26"/>
      <c r="BI800" s="26"/>
      <c r="BJ800" s="26"/>
      <c r="BK800" s="26"/>
      <c r="BL800" s="26"/>
      <c r="BM800" s="26"/>
      <c r="BN800" s="26"/>
      <c r="BO800" s="26"/>
      <c r="BP800" s="26"/>
      <c r="BQ800" s="26"/>
      <c r="BR800" s="26"/>
      <c r="BS800" s="26"/>
      <c r="BT800" s="26"/>
      <c r="BU800" s="26"/>
      <c r="BV800" s="26"/>
      <c r="BW800" s="26"/>
      <c r="BX800" s="26"/>
      <c r="BY800" s="26"/>
      <c r="BZ800" s="26"/>
      <c r="CA800" s="26"/>
      <c r="CB800" s="26"/>
      <c r="CC800" s="26"/>
      <c r="CD800" s="26"/>
      <c r="CE800" s="26"/>
      <c r="CF800" s="26"/>
      <c r="CG800" s="26"/>
      <c r="CH800" s="26"/>
      <c r="CI800" s="26"/>
      <c r="CJ800" s="26"/>
      <c r="CK800" s="26"/>
      <c r="CL800" s="26"/>
      <c r="CM800" s="26"/>
      <c r="CN800" s="26"/>
      <c r="CO800" s="26"/>
      <c r="CP800" s="26"/>
      <c r="CQ800" s="26"/>
      <c r="CR800" s="26"/>
      <c r="CS800" s="26"/>
      <c r="CT800" s="26"/>
      <c r="CU800" s="26"/>
      <c r="CV800" s="26"/>
      <c r="CW800" s="26"/>
      <c r="CX800" s="26"/>
      <c r="CY800" s="26"/>
      <c r="CZ800" s="26"/>
      <c r="DA800" s="26"/>
      <c r="DB800" s="26"/>
      <c r="DC800" s="26"/>
      <c r="DD800" s="26"/>
      <c r="DE800" s="26"/>
      <c r="DF800" s="26"/>
      <c r="DG800" s="26"/>
      <c r="DH800" s="26"/>
      <c r="DI800" s="26"/>
      <c r="DJ800" s="26"/>
      <c r="DK800" s="26"/>
      <c r="DL800" s="26"/>
      <c r="DM800" s="26"/>
      <c r="DN800" s="26"/>
      <c r="DO800" s="26"/>
      <c r="DP800" s="26"/>
    </row>
    <row r="801" spans="1:120" ht="14.2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5"/>
      <c r="BD801" s="26"/>
      <c r="BE801" s="26"/>
      <c r="BF801" s="26"/>
      <c r="BG801" s="26"/>
      <c r="BH801" s="26"/>
      <c r="BI801" s="26"/>
      <c r="BJ801" s="26"/>
      <c r="BK801" s="26"/>
      <c r="BL801" s="26"/>
      <c r="BM801" s="26"/>
      <c r="BN801" s="26"/>
      <c r="BO801" s="26"/>
      <c r="BP801" s="26"/>
      <c r="BQ801" s="26"/>
      <c r="BR801" s="26"/>
      <c r="BS801" s="26"/>
      <c r="BT801" s="26"/>
      <c r="BU801" s="26"/>
      <c r="BV801" s="26"/>
      <c r="BW801" s="26"/>
      <c r="BX801" s="26"/>
      <c r="BY801" s="26"/>
      <c r="BZ801" s="26"/>
      <c r="CA801" s="26"/>
      <c r="CB801" s="26"/>
      <c r="CC801" s="26"/>
      <c r="CD801" s="26"/>
      <c r="CE801" s="26"/>
      <c r="CF801" s="26"/>
      <c r="CG801" s="26"/>
      <c r="CH801" s="26"/>
      <c r="CI801" s="26"/>
      <c r="CJ801" s="26"/>
      <c r="CK801" s="26"/>
      <c r="CL801" s="26"/>
      <c r="CM801" s="26"/>
      <c r="CN801" s="26"/>
      <c r="CO801" s="26"/>
      <c r="CP801" s="26"/>
      <c r="CQ801" s="26"/>
      <c r="CR801" s="26"/>
      <c r="CS801" s="26"/>
      <c r="CT801" s="26"/>
      <c r="CU801" s="26"/>
      <c r="CV801" s="26"/>
      <c r="CW801" s="26"/>
      <c r="CX801" s="26"/>
      <c r="CY801" s="26"/>
      <c r="CZ801" s="26"/>
      <c r="DA801" s="26"/>
      <c r="DB801" s="26"/>
      <c r="DC801" s="26"/>
      <c r="DD801" s="26"/>
      <c r="DE801" s="26"/>
      <c r="DF801" s="26"/>
      <c r="DG801" s="26"/>
      <c r="DH801" s="26"/>
      <c r="DI801" s="26"/>
      <c r="DJ801" s="26"/>
      <c r="DK801" s="26"/>
      <c r="DL801" s="26"/>
      <c r="DM801" s="26"/>
      <c r="DN801" s="26"/>
      <c r="DO801" s="26"/>
      <c r="DP801" s="26"/>
    </row>
    <row r="802" spans="1:120" ht="14.2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5"/>
      <c r="BD802" s="26"/>
      <c r="BE802" s="26"/>
      <c r="BF802" s="26"/>
      <c r="BG802" s="26"/>
      <c r="BH802" s="26"/>
      <c r="BI802" s="26"/>
      <c r="BJ802" s="26"/>
      <c r="BK802" s="26"/>
      <c r="BL802" s="26"/>
      <c r="BM802" s="26"/>
      <c r="BN802" s="26"/>
      <c r="BO802" s="26"/>
      <c r="BP802" s="26"/>
      <c r="BQ802" s="26"/>
      <c r="BR802" s="26"/>
      <c r="BS802" s="26"/>
      <c r="BT802" s="26"/>
      <c r="BU802" s="26"/>
      <c r="BV802" s="26"/>
      <c r="BW802" s="26"/>
      <c r="BX802" s="26"/>
      <c r="BY802" s="26"/>
      <c r="BZ802" s="26"/>
      <c r="CA802" s="26"/>
      <c r="CB802" s="26"/>
      <c r="CC802" s="26"/>
      <c r="CD802" s="26"/>
      <c r="CE802" s="26"/>
      <c r="CF802" s="26"/>
      <c r="CG802" s="26"/>
      <c r="CH802" s="26"/>
      <c r="CI802" s="26"/>
      <c r="CJ802" s="26"/>
      <c r="CK802" s="26"/>
      <c r="CL802" s="26"/>
      <c r="CM802" s="26"/>
      <c r="CN802" s="26"/>
      <c r="CO802" s="26"/>
      <c r="CP802" s="26"/>
      <c r="CQ802" s="26"/>
      <c r="CR802" s="26"/>
      <c r="CS802" s="26"/>
      <c r="CT802" s="26"/>
      <c r="CU802" s="26"/>
      <c r="CV802" s="26"/>
      <c r="CW802" s="26"/>
      <c r="CX802" s="26"/>
      <c r="CY802" s="26"/>
      <c r="CZ802" s="26"/>
      <c r="DA802" s="26"/>
      <c r="DB802" s="26"/>
      <c r="DC802" s="26"/>
      <c r="DD802" s="26"/>
      <c r="DE802" s="26"/>
      <c r="DF802" s="26"/>
      <c r="DG802" s="26"/>
      <c r="DH802" s="26"/>
      <c r="DI802" s="26"/>
      <c r="DJ802" s="26"/>
      <c r="DK802" s="26"/>
      <c r="DL802" s="26"/>
      <c r="DM802" s="26"/>
      <c r="DN802" s="26"/>
      <c r="DO802" s="26"/>
      <c r="DP802" s="26"/>
    </row>
    <row r="803" spans="1:120" ht="14.2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5"/>
      <c r="BD803" s="26"/>
      <c r="BE803" s="26"/>
      <c r="BF803" s="26"/>
      <c r="BG803" s="26"/>
      <c r="BH803" s="26"/>
      <c r="BI803" s="26"/>
      <c r="BJ803" s="26"/>
      <c r="BK803" s="26"/>
      <c r="BL803" s="26"/>
      <c r="BM803" s="26"/>
      <c r="BN803" s="26"/>
      <c r="BO803" s="26"/>
      <c r="BP803" s="26"/>
      <c r="BQ803" s="26"/>
      <c r="BR803" s="26"/>
      <c r="BS803" s="26"/>
      <c r="BT803" s="26"/>
      <c r="BU803" s="26"/>
      <c r="BV803" s="26"/>
      <c r="BW803" s="26"/>
      <c r="BX803" s="26"/>
      <c r="BY803" s="26"/>
      <c r="BZ803" s="26"/>
      <c r="CA803" s="26"/>
      <c r="CB803" s="26"/>
      <c r="CC803" s="26"/>
      <c r="CD803" s="26"/>
      <c r="CE803" s="26"/>
      <c r="CF803" s="26"/>
      <c r="CG803" s="26"/>
      <c r="CH803" s="26"/>
      <c r="CI803" s="26"/>
      <c r="CJ803" s="26"/>
      <c r="CK803" s="26"/>
      <c r="CL803" s="26"/>
      <c r="CM803" s="26"/>
      <c r="CN803" s="26"/>
      <c r="CO803" s="26"/>
      <c r="CP803" s="26"/>
      <c r="CQ803" s="26"/>
      <c r="CR803" s="26"/>
      <c r="CS803" s="26"/>
      <c r="CT803" s="26"/>
      <c r="CU803" s="26"/>
      <c r="CV803" s="26"/>
      <c r="CW803" s="26"/>
      <c r="CX803" s="26"/>
      <c r="CY803" s="26"/>
      <c r="CZ803" s="26"/>
      <c r="DA803" s="26"/>
      <c r="DB803" s="26"/>
      <c r="DC803" s="26"/>
      <c r="DD803" s="26"/>
      <c r="DE803" s="26"/>
      <c r="DF803" s="26"/>
      <c r="DG803" s="26"/>
      <c r="DH803" s="26"/>
      <c r="DI803" s="26"/>
      <c r="DJ803" s="26"/>
      <c r="DK803" s="26"/>
      <c r="DL803" s="26"/>
      <c r="DM803" s="26"/>
      <c r="DN803" s="26"/>
      <c r="DO803" s="26"/>
      <c r="DP803" s="26"/>
    </row>
    <row r="804" spans="1:120" ht="14.2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5"/>
      <c r="BD804" s="26"/>
      <c r="BE804" s="26"/>
      <c r="BF804" s="26"/>
      <c r="BG804" s="26"/>
      <c r="BH804" s="26"/>
      <c r="BI804" s="26"/>
      <c r="BJ804" s="26"/>
      <c r="BK804" s="26"/>
      <c r="BL804" s="26"/>
      <c r="BM804" s="26"/>
      <c r="BN804" s="26"/>
      <c r="BO804" s="26"/>
      <c r="BP804" s="26"/>
      <c r="BQ804" s="26"/>
      <c r="BR804" s="26"/>
      <c r="BS804" s="26"/>
      <c r="BT804" s="26"/>
      <c r="BU804" s="26"/>
      <c r="BV804" s="26"/>
      <c r="BW804" s="26"/>
      <c r="BX804" s="26"/>
      <c r="BY804" s="26"/>
      <c r="BZ804" s="26"/>
      <c r="CA804" s="26"/>
      <c r="CB804" s="26"/>
      <c r="CC804" s="26"/>
      <c r="CD804" s="26"/>
      <c r="CE804" s="26"/>
      <c r="CF804" s="26"/>
      <c r="CG804" s="26"/>
      <c r="CH804" s="26"/>
      <c r="CI804" s="26"/>
      <c r="CJ804" s="26"/>
      <c r="CK804" s="26"/>
      <c r="CL804" s="26"/>
      <c r="CM804" s="26"/>
      <c r="CN804" s="26"/>
      <c r="CO804" s="26"/>
      <c r="CP804" s="26"/>
      <c r="CQ804" s="26"/>
      <c r="CR804" s="26"/>
      <c r="CS804" s="26"/>
      <c r="CT804" s="26"/>
      <c r="CU804" s="26"/>
      <c r="CV804" s="26"/>
      <c r="CW804" s="26"/>
      <c r="CX804" s="26"/>
      <c r="CY804" s="26"/>
      <c r="CZ804" s="26"/>
      <c r="DA804" s="26"/>
      <c r="DB804" s="26"/>
      <c r="DC804" s="26"/>
      <c r="DD804" s="26"/>
      <c r="DE804" s="26"/>
      <c r="DF804" s="26"/>
      <c r="DG804" s="26"/>
      <c r="DH804" s="26"/>
      <c r="DI804" s="26"/>
      <c r="DJ804" s="26"/>
      <c r="DK804" s="26"/>
      <c r="DL804" s="26"/>
      <c r="DM804" s="26"/>
      <c r="DN804" s="26"/>
      <c r="DO804" s="26"/>
      <c r="DP804" s="26"/>
    </row>
    <row r="805" spans="1:120" ht="14.2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5"/>
      <c r="BD805" s="26"/>
      <c r="BE805" s="26"/>
      <c r="BF805" s="26"/>
      <c r="BG805" s="26"/>
      <c r="BH805" s="26"/>
      <c r="BI805" s="26"/>
      <c r="BJ805" s="26"/>
      <c r="BK805" s="26"/>
      <c r="BL805" s="26"/>
      <c r="BM805" s="26"/>
      <c r="BN805" s="26"/>
      <c r="BO805" s="26"/>
      <c r="BP805" s="26"/>
      <c r="BQ805" s="26"/>
      <c r="BR805" s="26"/>
      <c r="BS805" s="26"/>
      <c r="BT805" s="26"/>
      <c r="BU805" s="26"/>
      <c r="BV805" s="26"/>
      <c r="BW805" s="26"/>
      <c r="BX805" s="26"/>
      <c r="BY805" s="26"/>
      <c r="BZ805" s="26"/>
      <c r="CA805" s="26"/>
      <c r="CB805" s="26"/>
      <c r="CC805" s="26"/>
      <c r="CD805" s="26"/>
      <c r="CE805" s="26"/>
      <c r="CF805" s="26"/>
      <c r="CG805" s="26"/>
      <c r="CH805" s="26"/>
      <c r="CI805" s="26"/>
      <c r="CJ805" s="26"/>
      <c r="CK805" s="26"/>
      <c r="CL805" s="26"/>
      <c r="CM805" s="26"/>
      <c r="CN805" s="26"/>
      <c r="CO805" s="26"/>
      <c r="CP805" s="26"/>
      <c r="CQ805" s="26"/>
      <c r="CR805" s="26"/>
      <c r="CS805" s="26"/>
      <c r="CT805" s="26"/>
      <c r="CU805" s="26"/>
      <c r="CV805" s="26"/>
      <c r="CW805" s="26"/>
      <c r="CX805" s="26"/>
      <c r="CY805" s="26"/>
      <c r="CZ805" s="26"/>
      <c r="DA805" s="26"/>
      <c r="DB805" s="26"/>
      <c r="DC805" s="26"/>
      <c r="DD805" s="26"/>
      <c r="DE805" s="26"/>
      <c r="DF805" s="26"/>
      <c r="DG805" s="26"/>
      <c r="DH805" s="26"/>
      <c r="DI805" s="26"/>
      <c r="DJ805" s="26"/>
      <c r="DK805" s="26"/>
      <c r="DL805" s="26"/>
      <c r="DM805" s="26"/>
      <c r="DN805" s="26"/>
      <c r="DO805" s="26"/>
      <c r="DP805" s="26"/>
    </row>
    <row r="806" spans="1:120" ht="14.2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5"/>
      <c r="BD806" s="26"/>
      <c r="BE806" s="26"/>
      <c r="BF806" s="26"/>
      <c r="BG806" s="26"/>
      <c r="BH806" s="26"/>
      <c r="BI806" s="26"/>
      <c r="BJ806" s="26"/>
      <c r="BK806" s="26"/>
      <c r="BL806" s="26"/>
      <c r="BM806" s="26"/>
      <c r="BN806" s="26"/>
      <c r="BO806" s="26"/>
      <c r="BP806" s="26"/>
      <c r="BQ806" s="26"/>
      <c r="BR806" s="26"/>
      <c r="BS806" s="26"/>
      <c r="BT806" s="26"/>
      <c r="BU806" s="26"/>
      <c r="BV806" s="26"/>
      <c r="BW806" s="26"/>
      <c r="BX806" s="26"/>
      <c r="BY806" s="26"/>
      <c r="BZ806" s="26"/>
      <c r="CA806" s="26"/>
      <c r="CB806" s="26"/>
      <c r="CC806" s="26"/>
      <c r="CD806" s="26"/>
      <c r="CE806" s="26"/>
      <c r="CF806" s="26"/>
      <c r="CG806" s="26"/>
      <c r="CH806" s="26"/>
      <c r="CI806" s="26"/>
      <c r="CJ806" s="26"/>
      <c r="CK806" s="26"/>
      <c r="CL806" s="26"/>
      <c r="CM806" s="26"/>
      <c r="CN806" s="26"/>
      <c r="CO806" s="26"/>
      <c r="CP806" s="26"/>
      <c r="CQ806" s="26"/>
      <c r="CR806" s="26"/>
      <c r="CS806" s="26"/>
      <c r="CT806" s="26"/>
      <c r="CU806" s="26"/>
      <c r="CV806" s="26"/>
      <c r="CW806" s="26"/>
      <c r="CX806" s="26"/>
      <c r="CY806" s="26"/>
      <c r="CZ806" s="26"/>
      <c r="DA806" s="26"/>
      <c r="DB806" s="26"/>
      <c r="DC806" s="26"/>
      <c r="DD806" s="26"/>
      <c r="DE806" s="26"/>
      <c r="DF806" s="26"/>
      <c r="DG806" s="26"/>
      <c r="DH806" s="26"/>
      <c r="DI806" s="26"/>
      <c r="DJ806" s="26"/>
      <c r="DK806" s="26"/>
      <c r="DL806" s="26"/>
      <c r="DM806" s="26"/>
      <c r="DN806" s="26"/>
      <c r="DO806" s="26"/>
      <c r="DP806" s="26"/>
    </row>
    <row r="807" spans="1:120" ht="14.2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5"/>
      <c r="BD807" s="26"/>
      <c r="BE807" s="26"/>
      <c r="BF807" s="26"/>
      <c r="BG807" s="26"/>
      <c r="BH807" s="26"/>
      <c r="BI807" s="26"/>
      <c r="BJ807" s="26"/>
      <c r="BK807" s="26"/>
      <c r="BL807" s="26"/>
      <c r="BM807" s="26"/>
      <c r="BN807" s="26"/>
      <c r="BO807" s="26"/>
      <c r="BP807" s="26"/>
      <c r="BQ807" s="26"/>
      <c r="BR807" s="26"/>
      <c r="BS807" s="26"/>
      <c r="BT807" s="26"/>
      <c r="BU807" s="26"/>
      <c r="BV807" s="26"/>
      <c r="BW807" s="26"/>
      <c r="BX807" s="26"/>
      <c r="BY807" s="26"/>
      <c r="BZ807" s="26"/>
      <c r="CA807" s="26"/>
      <c r="CB807" s="26"/>
      <c r="CC807" s="26"/>
      <c r="CD807" s="26"/>
      <c r="CE807" s="26"/>
      <c r="CF807" s="26"/>
      <c r="CG807" s="26"/>
      <c r="CH807" s="26"/>
      <c r="CI807" s="26"/>
      <c r="CJ807" s="26"/>
      <c r="CK807" s="26"/>
      <c r="CL807" s="26"/>
      <c r="CM807" s="26"/>
      <c r="CN807" s="26"/>
      <c r="CO807" s="26"/>
      <c r="CP807" s="26"/>
      <c r="CQ807" s="26"/>
      <c r="CR807" s="26"/>
      <c r="CS807" s="26"/>
      <c r="CT807" s="26"/>
      <c r="CU807" s="26"/>
      <c r="CV807" s="26"/>
      <c r="CW807" s="26"/>
      <c r="CX807" s="26"/>
      <c r="CY807" s="26"/>
      <c r="CZ807" s="26"/>
      <c r="DA807" s="26"/>
      <c r="DB807" s="26"/>
      <c r="DC807" s="26"/>
      <c r="DD807" s="26"/>
      <c r="DE807" s="26"/>
      <c r="DF807" s="26"/>
      <c r="DG807" s="26"/>
      <c r="DH807" s="26"/>
      <c r="DI807" s="26"/>
      <c r="DJ807" s="26"/>
      <c r="DK807" s="26"/>
      <c r="DL807" s="26"/>
      <c r="DM807" s="26"/>
      <c r="DN807" s="26"/>
      <c r="DO807" s="26"/>
      <c r="DP807" s="26"/>
    </row>
    <row r="808" spans="1:120" ht="14.2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5"/>
      <c r="BD808" s="26"/>
      <c r="BE808" s="26"/>
      <c r="BF808" s="26"/>
      <c r="BG808" s="26"/>
      <c r="BH808" s="26"/>
      <c r="BI808" s="26"/>
      <c r="BJ808" s="26"/>
      <c r="BK808" s="26"/>
      <c r="BL808" s="26"/>
      <c r="BM808" s="26"/>
      <c r="BN808" s="26"/>
      <c r="BO808" s="26"/>
      <c r="BP808" s="26"/>
      <c r="BQ808" s="26"/>
      <c r="BR808" s="26"/>
      <c r="BS808" s="26"/>
      <c r="BT808" s="26"/>
      <c r="BU808" s="26"/>
      <c r="BV808" s="26"/>
      <c r="BW808" s="26"/>
      <c r="BX808" s="26"/>
      <c r="BY808" s="26"/>
      <c r="BZ808" s="26"/>
      <c r="CA808" s="26"/>
      <c r="CB808" s="26"/>
      <c r="CC808" s="26"/>
      <c r="CD808" s="26"/>
      <c r="CE808" s="26"/>
      <c r="CF808" s="26"/>
      <c r="CG808" s="26"/>
      <c r="CH808" s="26"/>
      <c r="CI808" s="26"/>
      <c r="CJ808" s="26"/>
      <c r="CK808" s="26"/>
      <c r="CL808" s="26"/>
      <c r="CM808" s="26"/>
      <c r="CN808" s="26"/>
      <c r="CO808" s="26"/>
      <c r="CP808" s="26"/>
      <c r="CQ808" s="26"/>
      <c r="CR808" s="26"/>
      <c r="CS808" s="26"/>
      <c r="CT808" s="26"/>
      <c r="CU808" s="26"/>
      <c r="CV808" s="26"/>
      <c r="CW808" s="26"/>
      <c r="CX808" s="26"/>
      <c r="CY808" s="26"/>
      <c r="CZ808" s="26"/>
      <c r="DA808" s="26"/>
      <c r="DB808" s="26"/>
      <c r="DC808" s="26"/>
      <c r="DD808" s="26"/>
      <c r="DE808" s="26"/>
      <c r="DF808" s="26"/>
      <c r="DG808" s="26"/>
      <c r="DH808" s="26"/>
      <c r="DI808" s="26"/>
      <c r="DJ808" s="26"/>
      <c r="DK808" s="26"/>
      <c r="DL808" s="26"/>
      <c r="DM808" s="26"/>
      <c r="DN808" s="26"/>
      <c r="DO808" s="26"/>
      <c r="DP808" s="26"/>
    </row>
    <row r="809" spans="1:120" ht="14.2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5"/>
      <c r="BD809" s="26"/>
      <c r="BE809" s="26"/>
      <c r="BF809" s="26"/>
      <c r="BG809" s="26"/>
      <c r="BH809" s="26"/>
      <c r="BI809" s="26"/>
      <c r="BJ809" s="26"/>
      <c r="BK809" s="26"/>
      <c r="BL809" s="26"/>
      <c r="BM809" s="26"/>
      <c r="BN809" s="26"/>
      <c r="BO809" s="26"/>
      <c r="BP809" s="26"/>
      <c r="BQ809" s="26"/>
      <c r="BR809" s="26"/>
      <c r="BS809" s="26"/>
      <c r="BT809" s="26"/>
      <c r="BU809" s="26"/>
      <c r="BV809" s="26"/>
      <c r="BW809" s="26"/>
      <c r="BX809" s="26"/>
      <c r="BY809" s="26"/>
      <c r="BZ809" s="26"/>
      <c r="CA809" s="26"/>
      <c r="CB809" s="26"/>
      <c r="CC809" s="26"/>
      <c r="CD809" s="26"/>
      <c r="CE809" s="26"/>
      <c r="CF809" s="26"/>
      <c r="CG809" s="26"/>
      <c r="CH809" s="26"/>
      <c r="CI809" s="26"/>
      <c r="CJ809" s="26"/>
      <c r="CK809" s="26"/>
      <c r="CL809" s="26"/>
      <c r="CM809" s="26"/>
      <c r="CN809" s="26"/>
      <c r="CO809" s="26"/>
      <c r="CP809" s="26"/>
      <c r="CQ809" s="26"/>
      <c r="CR809" s="26"/>
      <c r="CS809" s="26"/>
      <c r="CT809" s="26"/>
      <c r="CU809" s="26"/>
      <c r="CV809" s="26"/>
      <c r="CW809" s="26"/>
      <c r="CX809" s="26"/>
      <c r="CY809" s="26"/>
      <c r="CZ809" s="26"/>
      <c r="DA809" s="26"/>
      <c r="DB809" s="26"/>
      <c r="DC809" s="26"/>
      <c r="DD809" s="26"/>
      <c r="DE809" s="26"/>
      <c r="DF809" s="26"/>
      <c r="DG809" s="26"/>
      <c r="DH809" s="26"/>
      <c r="DI809" s="26"/>
      <c r="DJ809" s="26"/>
      <c r="DK809" s="26"/>
      <c r="DL809" s="26"/>
      <c r="DM809" s="26"/>
      <c r="DN809" s="26"/>
      <c r="DO809" s="26"/>
      <c r="DP809" s="26"/>
    </row>
    <row r="810" spans="1:120" ht="14.2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5"/>
      <c r="BD810" s="26"/>
      <c r="BE810" s="26"/>
      <c r="BF810" s="26"/>
      <c r="BG810" s="26"/>
      <c r="BH810" s="26"/>
      <c r="BI810" s="26"/>
      <c r="BJ810" s="26"/>
      <c r="BK810" s="26"/>
      <c r="BL810" s="26"/>
      <c r="BM810" s="26"/>
      <c r="BN810" s="26"/>
      <c r="BO810" s="26"/>
      <c r="BP810" s="26"/>
      <c r="BQ810" s="26"/>
      <c r="BR810" s="26"/>
      <c r="BS810" s="26"/>
      <c r="BT810" s="26"/>
      <c r="BU810" s="26"/>
      <c r="BV810" s="26"/>
      <c r="BW810" s="26"/>
      <c r="BX810" s="26"/>
      <c r="BY810" s="26"/>
      <c r="BZ810" s="26"/>
      <c r="CA810" s="26"/>
      <c r="CB810" s="26"/>
      <c r="CC810" s="26"/>
      <c r="CD810" s="26"/>
      <c r="CE810" s="26"/>
      <c r="CF810" s="26"/>
      <c r="CG810" s="26"/>
      <c r="CH810" s="26"/>
      <c r="CI810" s="26"/>
      <c r="CJ810" s="26"/>
      <c r="CK810" s="26"/>
      <c r="CL810" s="26"/>
      <c r="CM810" s="26"/>
      <c r="CN810" s="26"/>
      <c r="CO810" s="26"/>
      <c r="CP810" s="26"/>
      <c r="CQ810" s="26"/>
      <c r="CR810" s="26"/>
      <c r="CS810" s="26"/>
      <c r="CT810" s="26"/>
      <c r="CU810" s="26"/>
      <c r="CV810" s="26"/>
      <c r="CW810" s="26"/>
      <c r="CX810" s="26"/>
      <c r="CY810" s="26"/>
      <c r="CZ810" s="26"/>
      <c r="DA810" s="26"/>
      <c r="DB810" s="26"/>
      <c r="DC810" s="26"/>
      <c r="DD810" s="26"/>
      <c r="DE810" s="26"/>
      <c r="DF810" s="26"/>
      <c r="DG810" s="26"/>
      <c r="DH810" s="26"/>
      <c r="DI810" s="26"/>
      <c r="DJ810" s="26"/>
      <c r="DK810" s="26"/>
      <c r="DL810" s="26"/>
      <c r="DM810" s="26"/>
      <c r="DN810" s="26"/>
      <c r="DO810" s="26"/>
      <c r="DP810" s="26"/>
    </row>
    <row r="811" spans="1:120" ht="14.2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5"/>
      <c r="BD811" s="26"/>
      <c r="BE811" s="26"/>
      <c r="BF811" s="26"/>
      <c r="BG811" s="26"/>
      <c r="BH811" s="26"/>
      <c r="BI811" s="26"/>
      <c r="BJ811" s="26"/>
      <c r="BK811" s="26"/>
      <c r="BL811" s="26"/>
      <c r="BM811" s="26"/>
      <c r="BN811" s="26"/>
      <c r="BO811" s="26"/>
      <c r="BP811" s="26"/>
      <c r="BQ811" s="26"/>
      <c r="BR811" s="26"/>
      <c r="BS811" s="26"/>
      <c r="BT811" s="26"/>
      <c r="BU811" s="26"/>
      <c r="BV811" s="26"/>
      <c r="BW811" s="26"/>
      <c r="BX811" s="26"/>
      <c r="BY811" s="26"/>
      <c r="BZ811" s="26"/>
      <c r="CA811" s="26"/>
      <c r="CB811" s="26"/>
      <c r="CC811" s="26"/>
      <c r="CD811" s="26"/>
      <c r="CE811" s="26"/>
      <c r="CF811" s="26"/>
      <c r="CG811" s="26"/>
      <c r="CH811" s="26"/>
      <c r="CI811" s="26"/>
      <c r="CJ811" s="26"/>
      <c r="CK811" s="26"/>
      <c r="CL811" s="26"/>
      <c r="CM811" s="26"/>
      <c r="CN811" s="26"/>
      <c r="CO811" s="26"/>
      <c r="CP811" s="26"/>
      <c r="CQ811" s="26"/>
      <c r="CR811" s="26"/>
      <c r="CS811" s="26"/>
      <c r="CT811" s="26"/>
      <c r="CU811" s="26"/>
      <c r="CV811" s="26"/>
      <c r="CW811" s="26"/>
      <c r="CX811" s="26"/>
      <c r="CY811" s="26"/>
      <c r="CZ811" s="26"/>
      <c r="DA811" s="26"/>
      <c r="DB811" s="26"/>
      <c r="DC811" s="26"/>
      <c r="DD811" s="26"/>
      <c r="DE811" s="26"/>
      <c r="DF811" s="26"/>
      <c r="DG811" s="26"/>
      <c r="DH811" s="26"/>
      <c r="DI811" s="26"/>
      <c r="DJ811" s="26"/>
      <c r="DK811" s="26"/>
      <c r="DL811" s="26"/>
      <c r="DM811" s="26"/>
      <c r="DN811" s="26"/>
      <c r="DO811" s="26"/>
      <c r="DP811" s="26"/>
    </row>
    <row r="812" spans="1:120" ht="14.2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5"/>
      <c r="BD812" s="26"/>
      <c r="BE812" s="26"/>
      <c r="BF812" s="26"/>
      <c r="BG812" s="26"/>
      <c r="BH812" s="26"/>
      <c r="BI812" s="26"/>
      <c r="BJ812" s="26"/>
      <c r="BK812" s="26"/>
      <c r="BL812" s="26"/>
      <c r="BM812" s="26"/>
      <c r="BN812" s="26"/>
      <c r="BO812" s="26"/>
      <c r="BP812" s="26"/>
      <c r="BQ812" s="26"/>
      <c r="BR812" s="26"/>
      <c r="BS812" s="26"/>
      <c r="BT812" s="26"/>
      <c r="BU812" s="26"/>
      <c r="BV812" s="26"/>
      <c r="BW812" s="26"/>
      <c r="BX812" s="26"/>
      <c r="BY812" s="26"/>
      <c r="BZ812" s="26"/>
      <c r="CA812" s="26"/>
      <c r="CB812" s="26"/>
      <c r="CC812" s="26"/>
      <c r="CD812" s="26"/>
      <c r="CE812" s="26"/>
      <c r="CF812" s="26"/>
      <c r="CG812" s="26"/>
      <c r="CH812" s="26"/>
      <c r="CI812" s="26"/>
      <c r="CJ812" s="26"/>
      <c r="CK812" s="26"/>
      <c r="CL812" s="26"/>
      <c r="CM812" s="26"/>
      <c r="CN812" s="26"/>
      <c r="CO812" s="26"/>
      <c r="CP812" s="26"/>
      <c r="CQ812" s="26"/>
      <c r="CR812" s="26"/>
      <c r="CS812" s="26"/>
      <c r="CT812" s="26"/>
      <c r="CU812" s="26"/>
      <c r="CV812" s="26"/>
      <c r="CW812" s="26"/>
      <c r="CX812" s="26"/>
      <c r="CY812" s="26"/>
      <c r="CZ812" s="26"/>
      <c r="DA812" s="26"/>
      <c r="DB812" s="26"/>
      <c r="DC812" s="26"/>
      <c r="DD812" s="26"/>
      <c r="DE812" s="26"/>
      <c r="DF812" s="26"/>
      <c r="DG812" s="26"/>
      <c r="DH812" s="26"/>
      <c r="DI812" s="26"/>
      <c r="DJ812" s="26"/>
      <c r="DK812" s="26"/>
      <c r="DL812" s="26"/>
      <c r="DM812" s="26"/>
      <c r="DN812" s="26"/>
      <c r="DO812" s="26"/>
      <c r="DP812" s="26"/>
    </row>
    <row r="813" spans="1:120" ht="14.2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5"/>
      <c r="BD813" s="26"/>
      <c r="BE813" s="26"/>
      <c r="BF813" s="26"/>
      <c r="BG813" s="26"/>
      <c r="BH813" s="26"/>
      <c r="BI813" s="26"/>
      <c r="BJ813" s="26"/>
      <c r="BK813" s="26"/>
      <c r="BL813" s="26"/>
      <c r="BM813" s="26"/>
      <c r="BN813" s="26"/>
      <c r="BO813" s="26"/>
      <c r="BP813" s="26"/>
      <c r="BQ813" s="26"/>
      <c r="BR813" s="26"/>
      <c r="BS813" s="26"/>
      <c r="BT813" s="26"/>
      <c r="BU813" s="26"/>
      <c r="BV813" s="26"/>
      <c r="BW813" s="26"/>
      <c r="BX813" s="26"/>
      <c r="BY813" s="26"/>
      <c r="BZ813" s="26"/>
      <c r="CA813" s="26"/>
      <c r="CB813" s="26"/>
      <c r="CC813" s="26"/>
      <c r="CD813" s="26"/>
      <c r="CE813" s="26"/>
      <c r="CF813" s="26"/>
      <c r="CG813" s="26"/>
      <c r="CH813" s="26"/>
      <c r="CI813" s="26"/>
      <c r="CJ813" s="26"/>
      <c r="CK813" s="26"/>
      <c r="CL813" s="26"/>
      <c r="CM813" s="26"/>
      <c r="CN813" s="26"/>
      <c r="CO813" s="26"/>
      <c r="CP813" s="26"/>
      <c r="CQ813" s="26"/>
      <c r="CR813" s="26"/>
      <c r="CS813" s="26"/>
      <c r="CT813" s="26"/>
      <c r="CU813" s="26"/>
      <c r="CV813" s="26"/>
      <c r="CW813" s="26"/>
      <c r="CX813" s="26"/>
      <c r="CY813" s="26"/>
      <c r="CZ813" s="26"/>
      <c r="DA813" s="26"/>
      <c r="DB813" s="26"/>
      <c r="DC813" s="26"/>
      <c r="DD813" s="26"/>
      <c r="DE813" s="26"/>
      <c r="DF813" s="26"/>
      <c r="DG813" s="26"/>
      <c r="DH813" s="26"/>
      <c r="DI813" s="26"/>
      <c r="DJ813" s="26"/>
      <c r="DK813" s="26"/>
      <c r="DL813" s="26"/>
      <c r="DM813" s="26"/>
      <c r="DN813" s="26"/>
      <c r="DO813" s="26"/>
      <c r="DP813" s="26"/>
    </row>
    <row r="814" spans="1:120" ht="14.2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5"/>
      <c r="BD814" s="26"/>
      <c r="BE814" s="26"/>
      <c r="BF814" s="26"/>
      <c r="BG814" s="26"/>
      <c r="BH814" s="26"/>
      <c r="BI814" s="26"/>
      <c r="BJ814" s="26"/>
      <c r="BK814" s="26"/>
      <c r="BL814" s="26"/>
      <c r="BM814" s="26"/>
      <c r="BN814" s="26"/>
      <c r="BO814" s="26"/>
      <c r="BP814" s="26"/>
      <c r="BQ814" s="26"/>
      <c r="BR814" s="26"/>
      <c r="BS814" s="26"/>
      <c r="BT814" s="26"/>
      <c r="BU814" s="26"/>
      <c r="BV814" s="26"/>
      <c r="BW814" s="26"/>
      <c r="BX814" s="26"/>
      <c r="BY814" s="26"/>
      <c r="BZ814" s="26"/>
      <c r="CA814" s="26"/>
      <c r="CB814" s="26"/>
      <c r="CC814" s="26"/>
      <c r="CD814" s="26"/>
      <c r="CE814" s="26"/>
      <c r="CF814" s="26"/>
      <c r="CG814" s="26"/>
      <c r="CH814" s="26"/>
      <c r="CI814" s="26"/>
      <c r="CJ814" s="26"/>
      <c r="CK814" s="26"/>
      <c r="CL814" s="26"/>
      <c r="CM814" s="26"/>
      <c r="CN814" s="26"/>
      <c r="CO814" s="26"/>
      <c r="CP814" s="26"/>
      <c r="CQ814" s="26"/>
      <c r="CR814" s="26"/>
      <c r="CS814" s="26"/>
      <c r="CT814" s="26"/>
      <c r="CU814" s="26"/>
      <c r="CV814" s="26"/>
      <c r="CW814" s="26"/>
      <c r="CX814" s="26"/>
      <c r="CY814" s="26"/>
      <c r="CZ814" s="26"/>
      <c r="DA814" s="26"/>
      <c r="DB814" s="26"/>
      <c r="DC814" s="26"/>
      <c r="DD814" s="26"/>
      <c r="DE814" s="26"/>
      <c r="DF814" s="26"/>
      <c r="DG814" s="26"/>
      <c r="DH814" s="26"/>
      <c r="DI814" s="26"/>
      <c r="DJ814" s="26"/>
      <c r="DK814" s="26"/>
      <c r="DL814" s="26"/>
      <c r="DM814" s="26"/>
      <c r="DN814" s="26"/>
      <c r="DO814" s="26"/>
      <c r="DP814" s="26"/>
    </row>
    <row r="815" spans="1:120" ht="14.2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5"/>
      <c r="BD815" s="26"/>
      <c r="BE815" s="26"/>
      <c r="BF815" s="26"/>
      <c r="BG815" s="26"/>
      <c r="BH815" s="26"/>
      <c r="BI815" s="26"/>
      <c r="BJ815" s="26"/>
      <c r="BK815" s="26"/>
      <c r="BL815" s="26"/>
      <c r="BM815" s="26"/>
      <c r="BN815" s="26"/>
      <c r="BO815" s="26"/>
      <c r="BP815" s="26"/>
      <c r="BQ815" s="26"/>
      <c r="BR815" s="26"/>
      <c r="BS815" s="26"/>
      <c r="BT815" s="26"/>
      <c r="BU815" s="26"/>
      <c r="BV815" s="26"/>
      <c r="BW815" s="26"/>
      <c r="BX815" s="26"/>
      <c r="BY815" s="26"/>
      <c r="BZ815" s="26"/>
      <c r="CA815" s="26"/>
      <c r="CB815" s="26"/>
      <c r="CC815" s="26"/>
      <c r="CD815" s="26"/>
      <c r="CE815" s="26"/>
      <c r="CF815" s="26"/>
      <c r="CG815" s="26"/>
      <c r="CH815" s="26"/>
      <c r="CI815" s="26"/>
      <c r="CJ815" s="26"/>
      <c r="CK815" s="26"/>
      <c r="CL815" s="26"/>
      <c r="CM815" s="26"/>
      <c r="CN815" s="26"/>
      <c r="CO815" s="26"/>
      <c r="CP815" s="26"/>
      <c r="CQ815" s="26"/>
      <c r="CR815" s="26"/>
      <c r="CS815" s="26"/>
      <c r="CT815" s="26"/>
      <c r="CU815" s="26"/>
      <c r="CV815" s="26"/>
      <c r="CW815" s="26"/>
      <c r="CX815" s="26"/>
      <c r="CY815" s="26"/>
      <c r="CZ815" s="26"/>
      <c r="DA815" s="26"/>
      <c r="DB815" s="26"/>
      <c r="DC815" s="26"/>
      <c r="DD815" s="26"/>
      <c r="DE815" s="26"/>
      <c r="DF815" s="26"/>
      <c r="DG815" s="26"/>
      <c r="DH815" s="26"/>
      <c r="DI815" s="26"/>
      <c r="DJ815" s="26"/>
      <c r="DK815" s="26"/>
      <c r="DL815" s="26"/>
      <c r="DM815" s="26"/>
      <c r="DN815" s="26"/>
      <c r="DO815" s="26"/>
      <c r="DP815" s="26"/>
    </row>
    <row r="816" spans="1:120" ht="14.2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5"/>
      <c r="BD816" s="26"/>
      <c r="BE816" s="26"/>
      <c r="BF816" s="26"/>
      <c r="BG816" s="26"/>
      <c r="BH816" s="26"/>
      <c r="BI816" s="26"/>
      <c r="BJ816" s="26"/>
      <c r="BK816" s="26"/>
      <c r="BL816" s="26"/>
      <c r="BM816" s="26"/>
      <c r="BN816" s="26"/>
      <c r="BO816" s="26"/>
      <c r="BP816" s="26"/>
      <c r="BQ816" s="26"/>
      <c r="BR816" s="26"/>
      <c r="BS816" s="26"/>
      <c r="BT816" s="26"/>
      <c r="BU816" s="26"/>
      <c r="BV816" s="26"/>
      <c r="BW816" s="26"/>
      <c r="BX816" s="26"/>
      <c r="BY816" s="26"/>
      <c r="BZ816" s="26"/>
      <c r="CA816" s="26"/>
      <c r="CB816" s="26"/>
      <c r="CC816" s="26"/>
      <c r="CD816" s="26"/>
      <c r="CE816" s="26"/>
      <c r="CF816" s="26"/>
      <c r="CG816" s="26"/>
      <c r="CH816" s="26"/>
      <c r="CI816" s="26"/>
      <c r="CJ816" s="26"/>
      <c r="CK816" s="26"/>
      <c r="CL816" s="26"/>
      <c r="CM816" s="26"/>
      <c r="CN816" s="26"/>
      <c r="CO816" s="26"/>
      <c r="CP816" s="26"/>
      <c r="CQ816" s="26"/>
      <c r="CR816" s="26"/>
      <c r="CS816" s="26"/>
      <c r="CT816" s="26"/>
      <c r="CU816" s="26"/>
      <c r="CV816" s="26"/>
      <c r="CW816" s="26"/>
      <c r="CX816" s="26"/>
      <c r="CY816" s="26"/>
      <c r="CZ816" s="26"/>
      <c r="DA816" s="26"/>
      <c r="DB816" s="26"/>
      <c r="DC816" s="26"/>
      <c r="DD816" s="26"/>
      <c r="DE816" s="26"/>
      <c r="DF816" s="26"/>
      <c r="DG816" s="26"/>
      <c r="DH816" s="26"/>
      <c r="DI816" s="26"/>
      <c r="DJ816" s="26"/>
      <c r="DK816" s="26"/>
      <c r="DL816" s="26"/>
      <c r="DM816" s="26"/>
      <c r="DN816" s="26"/>
      <c r="DO816" s="26"/>
      <c r="DP816" s="26"/>
    </row>
    <row r="817" spans="1:120" ht="14.2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5"/>
      <c r="BD817" s="26"/>
      <c r="BE817" s="26"/>
      <c r="BF817" s="26"/>
      <c r="BG817" s="26"/>
      <c r="BH817" s="26"/>
      <c r="BI817" s="26"/>
      <c r="BJ817" s="26"/>
      <c r="BK817" s="26"/>
      <c r="BL817" s="26"/>
      <c r="BM817" s="26"/>
      <c r="BN817" s="26"/>
      <c r="BO817" s="26"/>
      <c r="BP817" s="26"/>
      <c r="BQ817" s="26"/>
      <c r="BR817" s="26"/>
      <c r="BS817" s="26"/>
      <c r="BT817" s="26"/>
      <c r="BU817" s="26"/>
      <c r="BV817" s="26"/>
      <c r="BW817" s="26"/>
      <c r="BX817" s="26"/>
      <c r="BY817" s="26"/>
      <c r="BZ817" s="26"/>
      <c r="CA817" s="26"/>
      <c r="CB817" s="26"/>
      <c r="CC817" s="26"/>
      <c r="CD817" s="26"/>
      <c r="CE817" s="26"/>
      <c r="CF817" s="26"/>
      <c r="CG817" s="26"/>
      <c r="CH817" s="26"/>
      <c r="CI817" s="26"/>
      <c r="CJ817" s="26"/>
      <c r="CK817" s="26"/>
      <c r="CL817" s="26"/>
      <c r="CM817" s="26"/>
      <c r="CN817" s="26"/>
      <c r="CO817" s="26"/>
      <c r="CP817" s="26"/>
      <c r="CQ817" s="26"/>
      <c r="CR817" s="26"/>
      <c r="CS817" s="26"/>
      <c r="CT817" s="26"/>
      <c r="CU817" s="26"/>
      <c r="CV817" s="26"/>
      <c r="CW817" s="26"/>
      <c r="CX817" s="26"/>
      <c r="CY817" s="26"/>
      <c r="CZ817" s="26"/>
      <c r="DA817" s="26"/>
      <c r="DB817" s="26"/>
      <c r="DC817" s="26"/>
      <c r="DD817" s="26"/>
      <c r="DE817" s="26"/>
      <c r="DF817" s="26"/>
      <c r="DG817" s="26"/>
      <c r="DH817" s="26"/>
      <c r="DI817" s="26"/>
      <c r="DJ817" s="26"/>
      <c r="DK817" s="26"/>
      <c r="DL817" s="26"/>
      <c r="DM817" s="26"/>
      <c r="DN817" s="26"/>
      <c r="DO817" s="26"/>
      <c r="DP817" s="26"/>
    </row>
    <row r="818" spans="1:120" ht="14.2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5"/>
      <c r="BD818" s="26"/>
      <c r="BE818" s="26"/>
      <c r="BF818" s="26"/>
      <c r="BG818" s="26"/>
      <c r="BH818" s="26"/>
      <c r="BI818" s="26"/>
      <c r="BJ818" s="26"/>
      <c r="BK818" s="26"/>
      <c r="BL818" s="26"/>
      <c r="BM818" s="26"/>
      <c r="BN818" s="26"/>
      <c r="BO818" s="26"/>
      <c r="BP818" s="26"/>
      <c r="BQ818" s="26"/>
      <c r="BR818" s="26"/>
      <c r="BS818" s="26"/>
      <c r="BT818" s="26"/>
      <c r="BU818" s="26"/>
      <c r="BV818" s="26"/>
      <c r="BW818" s="26"/>
      <c r="BX818" s="26"/>
      <c r="BY818" s="26"/>
      <c r="BZ818" s="26"/>
      <c r="CA818" s="26"/>
      <c r="CB818" s="26"/>
      <c r="CC818" s="26"/>
      <c r="CD818" s="26"/>
      <c r="CE818" s="26"/>
      <c r="CF818" s="26"/>
      <c r="CG818" s="26"/>
      <c r="CH818" s="26"/>
      <c r="CI818" s="26"/>
      <c r="CJ818" s="26"/>
      <c r="CK818" s="26"/>
      <c r="CL818" s="26"/>
      <c r="CM818" s="26"/>
      <c r="CN818" s="26"/>
      <c r="CO818" s="26"/>
      <c r="CP818" s="26"/>
      <c r="CQ818" s="26"/>
      <c r="CR818" s="26"/>
      <c r="CS818" s="26"/>
      <c r="CT818" s="26"/>
      <c r="CU818" s="26"/>
      <c r="CV818" s="26"/>
      <c r="CW818" s="26"/>
      <c r="CX818" s="26"/>
      <c r="CY818" s="26"/>
      <c r="CZ818" s="26"/>
      <c r="DA818" s="26"/>
      <c r="DB818" s="26"/>
      <c r="DC818" s="26"/>
      <c r="DD818" s="26"/>
      <c r="DE818" s="26"/>
      <c r="DF818" s="26"/>
      <c r="DG818" s="26"/>
      <c r="DH818" s="26"/>
      <c r="DI818" s="26"/>
      <c r="DJ818" s="26"/>
      <c r="DK818" s="26"/>
      <c r="DL818" s="26"/>
      <c r="DM818" s="26"/>
      <c r="DN818" s="26"/>
      <c r="DO818" s="26"/>
      <c r="DP818" s="26"/>
    </row>
    <row r="819" spans="1:120" ht="14.2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5"/>
      <c r="BD819" s="26"/>
      <c r="BE819" s="26"/>
      <c r="BF819" s="26"/>
      <c r="BG819" s="26"/>
      <c r="BH819" s="26"/>
      <c r="BI819" s="26"/>
      <c r="BJ819" s="26"/>
      <c r="BK819" s="26"/>
      <c r="BL819" s="26"/>
      <c r="BM819" s="26"/>
      <c r="BN819" s="26"/>
      <c r="BO819" s="26"/>
      <c r="BP819" s="26"/>
      <c r="BQ819" s="26"/>
      <c r="BR819" s="26"/>
      <c r="BS819" s="26"/>
      <c r="BT819" s="26"/>
      <c r="BU819" s="26"/>
      <c r="BV819" s="26"/>
      <c r="BW819" s="26"/>
      <c r="BX819" s="26"/>
      <c r="BY819" s="26"/>
      <c r="BZ819" s="26"/>
      <c r="CA819" s="26"/>
      <c r="CB819" s="26"/>
      <c r="CC819" s="26"/>
      <c r="CD819" s="26"/>
      <c r="CE819" s="26"/>
      <c r="CF819" s="26"/>
      <c r="CG819" s="26"/>
      <c r="CH819" s="26"/>
      <c r="CI819" s="26"/>
      <c r="CJ819" s="26"/>
      <c r="CK819" s="26"/>
      <c r="CL819" s="26"/>
      <c r="CM819" s="26"/>
      <c r="CN819" s="26"/>
      <c r="CO819" s="26"/>
      <c r="CP819" s="26"/>
      <c r="CQ819" s="26"/>
      <c r="CR819" s="26"/>
      <c r="CS819" s="26"/>
      <c r="CT819" s="26"/>
      <c r="CU819" s="26"/>
      <c r="CV819" s="26"/>
      <c r="CW819" s="26"/>
      <c r="CX819" s="26"/>
      <c r="CY819" s="26"/>
      <c r="CZ819" s="26"/>
      <c r="DA819" s="26"/>
      <c r="DB819" s="26"/>
      <c r="DC819" s="26"/>
      <c r="DD819" s="26"/>
      <c r="DE819" s="26"/>
      <c r="DF819" s="26"/>
      <c r="DG819" s="26"/>
      <c r="DH819" s="26"/>
      <c r="DI819" s="26"/>
      <c r="DJ819" s="26"/>
      <c r="DK819" s="26"/>
      <c r="DL819" s="26"/>
      <c r="DM819" s="26"/>
      <c r="DN819" s="26"/>
      <c r="DO819" s="26"/>
      <c r="DP819" s="26"/>
    </row>
    <row r="820" spans="1:120" ht="14.2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5"/>
      <c r="BD820" s="26"/>
      <c r="BE820" s="26"/>
      <c r="BF820" s="26"/>
      <c r="BG820" s="26"/>
      <c r="BH820" s="26"/>
      <c r="BI820" s="26"/>
      <c r="BJ820" s="26"/>
      <c r="BK820" s="26"/>
      <c r="BL820" s="26"/>
      <c r="BM820" s="26"/>
      <c r="BN820" s="26"/>
      <c r="BO820" s="26"/>
      <c r="BP820" s="26"/>
      <c r="BQ820" s="26"/>
      <c r="BR820" s="26"/>
      <c r="BS820" s="26"/>
      <c r="BT820" s="26"/>
      <c r="BU820" s="26"/>
      <c r="BV820" s="26"/>
      <c r="BW820" s="26"/>
      <c r="BX820" s="26"/>
      <c r="BY820" s="26"/>
      <c r="BZ820" s="26"/>
      <c r="CA820" s="26"/>
      <c r="CB820" s="26"/>
      <c r="CC820" s="26"/>
      <c r="CD820" s="26"/>
      <c r="CE820" s="26"/>
      <c r="CF820" s="26"/>
      <c r="CG820" s="26"/>
      <c r="CH820" s="26"/>
      <c r="CI820" s="26"/>
      <c r="CJ820" s="26"/>
      <c r="CK820" s="26"/>
      <c r="CL820" s="26"/>
      <c r="CM820" s="26"/>
      <c r="CN820" s="26"/>
      <c r="CO820" s="26"/>
      <c r="CP820" s="26"/>
      <c r="CQ820" s="26"/>
      <c r="CR820" s="26"/>
      <c r="CS820" s="26"/>
      <c r="CT820" s="26"/>
      <c r="CU820" s="26"/>
      <c r="CV820" s="26"/>
      <c r="CW820" s="26"/>
      <c r="CX820" s="26"/>
      <c r="CY820" s="26"/>
      <c r="CZ820" s="26"/>
      <c r="DA820" s="26"/>
      <c r="DB820" s="26"/>
      <c r="DC820" s="26"/>
      <c r="DD820" s="26"/>
      <c r="DE820" s="26"/>
      <c r="DF820" s="26"/>
      <c r="DG820" s="26"/>
      <c r="DH820" s="26"/>
      <c r="DI820" s="26"/>
      <c r="DJ820" s="26"/>
      <c r="DK820" s="26"/>
      <c r="DL820" s="26"/>
      <c r="DM820" s="26"/>
      <c r="DN820" s="26"/>
      <c r="DO820" s="26"/>
      <c r="DP820" s="26"/>
    </row>
    <row r="821" spans="1:120" ht="14.2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5"/>
      <c r="BD821" s="26"/>
      <c r="BE821" s="26"/>
      <c r="BF821" s="26"/>
      <c r="BG821" s="26"/>
      <c r="BH821" s="26"/>
      <c r="BI821" s="26"/>
      <c r="BJ821" s="26"/>
      <c r="BK821" s="26"/>
      <c r="BL821" s="26"/>
      <c r="BM821" s="26"/>
      <c r="BN821" s="26"/>
      <c r="BO821" s="26"/>
      <c r="BP821" s="26"/>
      <c r="BQ821" s="26"/>
      <c r="BR821" s="26"/>
      <c r="BS821" s="26"/>
      <c r="BT821" s="26"/>
      <c r="BU821" s="26"/>
      <c r="BV821" s="26"/>
      <c r="BW821" s="26"/>
      <c r="BX821" s="26"/>
      <c r="BY821" s="26"/>
      <c r="BZ821" s="26"/>
      <c r="CA821" s="26"/>
      <c r="CB821" s="26"/>
      <c r="CC821" s="26"/>
      <c r="CD821" s="26"/>
      <c r="CE821" s="26"/>
      <c r="CF821" s="26"/>
      <c r="CG821" s="26"/>
      <c r="CH821" s="26"/>
      <c r="CI821" s="26"/>
      <c r="CJ821" s="26"/>
      <c r="CK821" s="26"/>
      <c r="CL821" s="26"/>
      <c r="CM821" s="26"/>
      <c r="CN821" s="26"/>
      <c r="CO821" s="26"/>
      <c r="CP821" s="26"/>
      <c r="CQ821" s="26"/>
      <c r="CR821" s="26"/>
      <c r="CS821" s="26"/>
      <c r="CT821" s="26"/>
      <c r="CU821" s="26"/>
      <c r="CV821" s="26"/>
      <c r="CW821" s="26"/>
      <c r="CX821" s="26"/>
      <c r="CY821" s="26"/>
      <c r="CZ821" s="26"/>
      <c r="DA821" s="26"/>
      <c r="DB821" s="26"/>
      <c r="DC821" s="26"/>
      <c r="DD821" s="26"/>
      <c r="DE821" s="26"/>
      <c r="DF821" s="26"/>
      <c r="DG821" s="26"/>
      <c r="DH821" s="26"/>
      <c r="DI821" s="26"/>
      <c r="DJ821" s="26"/>
      <c r="DK821" s="26"/>
      <c r="DL821" s="26"/>
      <c r="DM821" s="26"/>
      <c r="DN821" s="26"/>
      <c r="DO821" s="26"/>
      <c r="DP821" s="26"/>
    </row>
    <row r="822" spans="1:120" ht="14.2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5"/>
      <c r="BD822" s="26"/>
      <c r="BE822" s="26"/>
      <c r="BF822" s="26"/>
      <c r="BG822" s="26"/>
      <c r="BH822" s="26"/>
      <c r="BI822" s="26"/>
      <c r="BJ822" s="26"/>
      <c r="BK822" s="26"/>
      <c r="BL822" s="26"/>
      <c r="BM822" s="26"/>
      <c r="BN822" s="26"/>
      <c r="BO822" s="26"/>
      <c r="BP822" s="26"/>
      <c r="BQ822" s="26"/>
      <c r="BR822" s="26"/>
      <c r="BS822" s="26"/>
      <c r="BT822" s="26"/>
      <c r="BU822" s="26"/>
      <c r="BV822" s="26"/>
      <c r="BW822" s="26"/>
      <c r="BX822" s="26"/>
      <c r="BY822" s="26"/>
      <c r="BZ822" s="26"/>
      <c r="CA822" s="26"/>
      <c r="CB822" s="26"/>
      <c r="CC822" s="26"/>
      <c r="CD822" s="26"/>
      <c r="CE822" s="26"/>
      <c r="CF822" s="26"/>
      <c r="CG822" s="26"/>
      <c r="CH822" s="26"/>
      <c r="CI822" s="26"/>
      <c r="CJ822" s="26"/>
      <c r="CK822" s="26"/>
      <c r="CL822" s="26"/>
      <c r="CM822" s="26"/>
      <c r="CN822" s="26"/>
      <c r="CO822" s="26"/>
      <c r="CP822" s="26"/>
      <c r="CQ822" s="26"/>
      <c r="CR822" s="26"/>
      <c r="CS822" s="26"/>
      <c r="CT822" s="26"/>
      <c r="CU822" s="26"/>
      <c r="CV822" s="26"/>
      <c r="CW822" s="26"/>
      <c r="CX822" s="26"/>
      <c r="CY822" s="26"/>
      <c r="CZ822" s="26"/>
      <c r="DA822" s="26"/>
      <c r="DB822" s="26"/>
      <c r="DC822" s="26"/>
      <c r="DD822" s="26"/>
      <c r="DE822" s="26"/>
      <c r="DF822" s="26"/>
      <c r="DG822" s="26"/>
      <c r="DH822" s="26"/>
      <c r="DI822" s="26"/>
      <c r="DJ822" s="26"/>
      <c r="DK822" s="26"/>
      <c r="DL822" s="26"/>
      <c r="DM822" s="26"/>
      <c r="DN822" s="26"/>
      <c r="DO822" s="26"/>
      <c r="DP822" s="26"/>
    </row>
    <row r="823" spans="1:120" ht="14.2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5"/>
      <c r="BD823" s="26"/>
      <c r="BE823" s="26"/>
      <c r="BF823" s="26"/>
      <c r="BG823" s="26"/>
      <c r="BH823" s="26"/>
      <c r="BI823" s="26"/>
      <c r="BJ823" s="26"/>
      <c r="BK823" s="26"/>
      <c r="BL823" s="26"/>
      <c r="BM823" s="26"/>
      <c r="BN823" s="26"/>
      <c r="BO823" s="26"/>
      <c r="BP823" s="26"/>
      <c r="BQ823" s="26"/>
      <c r="BR823" s="26"/>
      <c r="BS823" s="26"/>
      <c r="BT823" s="26"/>
      <c r="BU823" s="26"/>
      <c r="BV823" s="26"/>
      <c r="BW823" s="26"/>
      <c r="BX823" s="26"/>
      <c r="BY823" s="26"/>
      <c r="BZ823" s="26"/>
      <c r="CA823" s="26"/>
      <c r="CB823" s="26"/>
      <c r="CC823" s="26"/>
      <c r="CD823" s="26"/>
      <c r="CE823" s="26"/>
      <c r="CF823" s="26"/>
      <c r="CG823" s="26"/>
      <c r="CH823" s="26"/>
      <c r="CI823" s="26"/>
      <c r="CJ823" s="26"/>
      <c r="CK823" s="26"/>
      <c r="CL823" s="26"/>
      <c r="CM823" s="26"/>
      <c r="CN823" s="26"/>
      <c r="CO823" s="26"/>
      <c r="CP823" s="26"/>
      <c r="CQ823" s="26"/>
      <c r="CR823" s="26"/>
      <c r="CS823" s="26"/>
      <c r="CT823" s="26"/>
      <c r="CU823" s="26"/>
      <c r="CV823" s="26"/>
      <c r="CW823" s="26"/>
      <c r="CX823" s="26"/>
      <c r="CY823" s="26"/>
      <c r="CZ823" s="26"/>
      <c r="DA823" s="26"/>
      <c r="DB823" s="26"/>
      <c r="DC823" s="26"/>
      <c r="DD823" s="26"/>
      <c r="DE823" s="26"/>
      <c r="DF823" s="26"/>
      <c r="DG823" s="26"/>
      <c r="DH823" s="26"/>
      <c r="DI823" s="26"/>
      <c r="DJ823" s="26"/>
      <c r="DK823" s="26"/>
      <c r="DL823" s="26"/>
      <c r="DM823" s="26"/>
      <c r="DN823" s="26"/>
      <c r="DO823" s="26"/>
      <c r="DP823" s="26"/>
    </row>
    <row r="824" spans="1:120" ht="14.2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5"/>
      <c r="BD824" s="26"/>
      <c r="BE824" s="26"/>
      <c r="BF824" s="26"/>
      <c r="BG824" s="26"/>
      <c r="BH824" s="26"/>
      <c r="BI824" s="26"/>
      <c r="BJ824" s="26"/>
      <c r="BK824" s="26"/>
      <c r="BL824" s="26"/>
      <c r="BM824" s="26"/>
      <c r="BN824" s="26"/>
      <c r="BO824" s="26"/>
      <c r="BP824" s="26"/>
      <c r="BQ824" s="26"/>
      <c r="BR824" s="26"/>
      <c r="BS824" s="26"/>
      <c r="BT824" s="26"/>
      <c r="BU824" s="26"/>
      <c r="BV824" s="26"/>
      <c r="BW824" s="26"/>
      <c r="BX824" s="26"/>
      <c r="BY824" s="26"/>
      <c r="BZ824" s="26"/>
      <c r="CA824" s="26"/>
      <c r="CB824" s="26"/>
      <c r="CC824" s="26"/>
      <c r="CD824" s="26"/>
      <c r="CE824" s="26"/>
      <c r="CF824" s="26"/>
      <c r="CG824" s="26"/>
      <c r="CH824" s="26"/>
      <c r="CI824" s="26"/>
      <c r="CJ824" s="26"/>
      <c r="CK824" s="26"/>
      <c r="CL824" s="26"/>
      <c r="CM824" s="26"/>
      <c r="CN824" s="26"/>
      <c r="CO824" s="26"/>
      <c r="CP824" s="26"/>
      <c r="CQ824" s="26"/>
      <c r="CR824" s="26"/>
      <c r="CS824" s="26"/>
      <c r="CT824" s="26"/>
      <c r="CU824" s="26"/>
      <c r="CV824" s="26"/>
      <c r="CW824" s="26"/>
      <c r="CX824" s="26"/>
      <c r="CY824" s="26"/>
      <c r="CZ824" s="26"/>
      <c r="DA824" s="26"/>
      <c r="DB824" s="26"/>
      <c r="DC824" s="26"/>
      <c r="DD824" s="26"/>
      <c r="DE824" s="26"/>
      <c r="DF824" s="26"/>
      <c r="DG824" s="26"/>
      <c r="DH824" s="26"/>
      <c r="DI824" s="26"/>
      <c r="DJ824" s="26"/>
      <c r="DK824" s="26"/>
      <c r="DL824" s="26"/>
      <c r="DM824" s="26"/>
      <c r="DN824" s="26"/>
      <c r="DO824" s="26"/>
      <c r="DP824" s="26"/>
    </row>
    <row r="825" spans="1:120" ht="14.2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5"/>
      <c r="BD825" s="26"/>
      <c r="BE825" s="26"/>
      <c r="BF825" s="26"/>
      <c r="BG825" s="26"/>
      <c r="BH825" s="26"/>
      <c r="BI825" s="26"/>
      <c r="BJ825" s="26"/>
      <c r="BK825" s="26"/>
      <c r="BL825" s="26"/>
      <c r="BM825" s="26"/>
      <c r="BN825" s="26"/>
      <c r="BO825" s="26"/>
      <c r="BP825" s="26"/>
      <c r="BQ825" s="26"/>
      <c r="BR825" s="26"/>
      <c r="BS825" s="26"/>
      <c r="BT825" s="26"/>
      <c r="BU825" s="26"/>
      <c r="BV825" s="26"/>
      <c r="BW825" s="26"/>
      <c r="BX825" s="26"/>
      <c r="BY825" s="26"/>
      <c r="BZ825" s="26"/>
      <c r="CA825" s="26"/>
      <c r="CB825" s="26"/>
      <c r="CC825" s="26"/>
      <c r="CD825" s="26"/>
      <c r="CE825" s="26"/>
      <c r="CF825" s="26"/>
      <c r="CG825" s="26"/>
      <c r="CH825" s="26"/>
      <c r="CI825" s="26"/>
      <c r="CJ825" s="26"/>
      <c r="CK825" s="26"/>
      <c r="CL825" s="26"/>
      <c r="CM825" s="26"/>
      <c r="CN825" s="26"/>
      <c r="CO825" s="26"/>
      <c r="CP825" s="26"/>
      <c r="CQ825" s="26"/>
      <c r="CR825" s="26"/>
      <c r="CS825" s="26"/>
      <c r="CT825" s="26"/>
      <c r="CU825" s="26"/>
      <c r="CV825" s="26"/>
      <c r="CW825" s="26"/>
      <c r="CX825" s="26"/>
      <c r="CY825" s="26"/>
      <c r="CZ825" s="26"/>
      <c r="DA825" s="26"/>
      <c r="DB825" s="26"/>
      <c r="DC825" s="26"/>
      <c r="DD825" s="26"/>
      <c r="DE825" s="26"/>
      <c r="DF825" s="26"/>
      <c r="DG825" s="26"/>
      <c r="DH825" s="26"/>
      <c r="DI825" s="26"/>
      <c r="DJ825" s="26"/>
      <c r="DK825" s="26"/>
      <c r="DL825" s="26"/>
      <c r="DM825" s="26"/>
      <c r="DN825" s="26"/>
      <c r="DO825" s="26"/>
      <c r="DP825" s="26"/>
    </row>
    <row r="826" spans="1:120" ht="14.2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5"/>
      <c r="BD826" s="26"/>
      <c r="BE826" s="26"/>
      <c r="BF826" s="26"/>
      <c r="BG826" s="26"/>
      <c r="BH826" s="26"/>
      <c r="BI826" s="26"/>
      <c r="BJ826" s="26"/>
      <c r="BK826" s="26"/>
      <c r="BL826" s="26"/>
      <c r="BM826" s="26"/>
      <c r="BN826" s="26"/>
      <c r="BO826" s="26"/>
      <c r="BP826" s="26"/>
      <c r="BQ826" s="26"/>
      <c r="BR826" s="26"/>
      <c r="BS826" s="26"/>
      <c r="BT826" s="26"/>
      <c r="BU826" s="26"/>
      <c r="BV826" s="26"/>
      <c r="BW826" s="26"/>
      <c r="BX826" s="26"/>
      <c r="BY826" s="26"/>
      <c r="BZ826" s="26"/>
      <c r="CA826" s="26"/>
      <c r="CB826" s="26"/>
      <c r="CC826" s="26"/>
      <c r="CD826" s="26"/>
      <c r="CE826" s="26"/>
      <c r="CF826" s="26"/>
      <c r="CG826" s="26"/>
      <c r="CH826" s="26"/>
      <c r="CI826" s="26"/>
      <c r="CJ826" s="26"/>
      <c r="CK826" s="26"/>
      <c r="CL826" s="26"/>
      <c r="CM826" s="26"/>
      <c r="CN826" s="26"/>
      <c r="CO826" s="26"/>
      <c r="CP826" s="26"/>
      <c r="CQ826" s="26"/>
      <c r="CR826" s="26"/>
      <c r="CS826" s="26"/>
      <c r="CT826" s="26"/>
      <c r="CU826" s="26"/>
      <c r="CV826" s="26"/>
      <c r="CW826" s="26"/>
      <c r="CX826" s="26"/>
      <c r="CY826" s="26"/>
      <c r="CZ826" s="26"/>
      <c r="DA826" s="26"/>
      <c r="DB826" s="26"/>
      <c r="DC826" s="26"/>
      <c r="DD826" s="26"/>
      <c r="DE826" s="26"/>
      <c r="DF826" s="26"/>
      <c r="DG826" s="26"/>
      <c r="DH826" s="26"/>
      <c r="DI826" s="26"/>
      <c r="DJ826" s="26"/>
      <c r="DK826" s="26"/>
      <c r="DL826" s="26"/>
      <c r="DM826" s="26"/>
      <c r="DN826" s="26"/>
      <c r="DO826" s="26"/>
      <c r="DP826" s="26"/>
    </row>
    <row r="827" spans="1:120" ht="14.2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5"/>
      <c r="BD827" s="26"/>
      <c r="BE827" s="26"/>
      <c r="BF827" s="26"/>
      <c r="BG827" s="26"/>
      <c r="BH827" s="26"/>
      <c r="BI827" s="26"/>
      <c r="BJ827" s="26"/>
      <c r="BK827" s="26"/>
      <c r="BL827" s="26"/>
      <c r="BM827" s="26"/>
      <c r="BN827" s="26"/>
      <c r="BO827" s="26"/>
      <c r="BP827" s="26"/>
      <c r="BQ827" s="26"/>
      <c r="BR827" s="26"/>
      <c r="BS827" s="26"/>
      <c r="BT827" s="26"/>
      <c r="BU827" s="26"/>
      <c r="BV827" s="26"/>
      <c r="BW827" s="26"/>
      <c r="BX827" s="26"/>
      <c r="BY827" s="26"/>
      <c r="BZ827" s="26"/>
      <c r="CA827" s="26"/>
      <c r="CB827" s="26"/>
      <c r="CC827" s="26"/>
      <c r="CD827" s="26"/>
      <c r="CE827" s="26"/>
      <c r="CF827" s="26"/>
      <c r="CG827" s="26"/>
      <c r="CH827" s="26"/>
      <c r="CI827" s="26"/>
      <c r="CJ827" s="26"/>
      <c r="CK827" s="26"/>
      <c r="CL827" s="26"/>
      <c r="CM827" s="26"/>
      <c r="CN827" s="26"/>
      <c r="CO827" s="26"/>
      <c r="CP827" s="26"/>
      <c r="CQ827" s="26"/>
      <c r="CR827" s="26"/>
      <c r="CS827" s="26"/>
      <c r="CT827" s="26"/>
      <c r="CU827" s="26"/>
      <c r="CV827" s="26"/>
      <c r="CW827" s="26"/>
      <c r="CX827" s="26"/>
      <c r="CY827" s="26"/>
      <c r="CZ827" s="26"/>
      <c r="DA827" s="26"/>
      <c r="DB827" s="26"/>
      <c r="DC827" s="26"/>
      <c r="DD827" s="26"/>
      <c r="DE827" s="26"/>
      <c r="DF827" s="26"/>
      <c r="DG827" s="26"/>
      <c r="DH827" s="26"/>
      <c r="DI827" s="26"/>
      <c r="DJ827" s="26"/>
      <c r="DK827" s="26"/>
      <c r="DL827" s="26"/>
      <c r="DM827" s="26"/>
      <c r="DN827" s="26"/>
      <c r="DO827" s="26"/>
      <c r="DP827" s="26"/>
    </row>
    <row r="828" spans="1:120" ht="14.2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5"/>
      <c r="BD828" s="26"/>
      <c r="BE828" s="26"/>
      <c r="BF828" s="26"/>
      <c r="BG828" s="26"/>
      <c r="BH828" s="26"/>
      <c r="BI828" s="26"/>
      <c r="BJ828" s="26"/>
      <c r="BK828" s="26"/>
      <c r="BL828" s="26"/>
      <c r="BM828" s="26"/>
      <c r="BN828" s="26"/>
      <c r="BO828" s="26"/>
      <c r="BP828" s="26"/>
      <c r="BQ828" s="26"/>
      <c r="BR828" s="26"/>
      <c r="BS828" s="26"/>
      <c r="BT828" s="26"/>
      <c r="BU828" s="26"/>
      <c r="BV828" s="26"/>
      <c r="BW828" s="26"/>
      <c r="BX828" s="26"/>
      <c r="BY828" s="26"/>
      <c r="BZ828" s="26"/>
      <c r="CA828" s="26"/>
      <c r="CB828" s="26"/>
      <c r="CC828" s="26"/>
      <c r="CD828" s="26"/>
      <c r="CE828" s="26"/>
      <c r="CF828" s="26"/>
      <c r="CG828" s="26"/>
      <c r="CH828" s="26"/>
      <c r="CI828" s="26"/>
      <c r="CJ828" s="26"/>
      <c r="CK828" s="26"/>
      <c r="CL828" s="26"/>
      <c r="CM828" s="26"/>
      <c r="CN828" s="26"/>
      <c r="CO828" s="26"/>
      <c r="CP828" s="26"/>
      <c r="CQ828" s="26"/>
      <c r="CR828" s="26"/>
      <c r="CS828" s="26"/>
      <c r="CT828" s="26"/>
      <c r="CU828" s="26"/>
      <c r="CV828" s="26"/>
      <c r="CW828" s="26"/>
      <c r="CX828" s="26"/>
      <c r="CY828" s="26"/>
      <c r="CZ828" s="26"/>
      <c r="DA828" s="26"/>
      <c r="DB828" s="26"/>
      <c r="DC828" s="26"/>
      <c r="DD828" s="26"/>
      <c r="DE828" s="26"/>
      <c r="DF828" s="26"/>
      <c r="DG828" s="26"/>
      <c r="DH828" s="26"/>
      <c r="DI828" s="26"/>
      <c r="DJ828" s="26"/>
      <c r="DK828" s="26"/>
      <c r="DL828" s="26"/>
      <c r="DM828" s="26"/>
      <c r="DN828" s="26"/>
      <c r="DO828" s="26"/>
      <c r="DP828" s="26"/>
    </row>
    <row r="829" spans="1:120" ht="14.2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5"/>
      <c r="BD829" s="26"/>
      <c r="BE829" s="26"/>
      <c r="BF829" s="26"/>
      <c r="BG829" s="26"/>
      <c r="BH829" s="26"/>
      <c r="BI829" s="26"/>
      <c r="BJ829" s="26"/>
      <c r="BK829" s="26"/>
      <c r="BL829" s="26"/>
      <c r="BM829" s="26"/>
      <c r="BN829" s="26"/>
      <c r="BO829" s="26"/>
      <c r="BP829" s="26"/>
      <c r="BQ829" s="26"/>
      <c r="BR829" s="26"/>
      <c r="BS829" s="26"/>
      <c r="BT829" s="26"/>
      <c r="BU829" s="26"/>
      <c r="BV829" s="26"/>
      <c r="BW829" s="26"/>
      <c r="BX829" s="26"/>
      <c r="BY829" s="26"/>
      <c r="BZ829" s="26"/>
      <c r="CA829" s="26"/>
      <c r="CB829" s="26"/>
      <c r="CC829" s="26"/>
      <c r="CD829" s="26"/>
      <c r="CE829" s="26"/>
      <c r="CF829" s="26"/>
      <c r="CG829" s="26"/>
      <c r="CH829" s="26"/>
      <c r="CI829" s="26"/>
      <c r="CJ829" s="26"/>
      <c r="CK829" s="26"/>
      <c r="CL829" s="26"/>
      <c r="CM829" s="26"/>
      <c r="CN829" s="26"/>
      <c r="CO829" s="26"/>
      <c r="CP829" s="26"/>
      <c r="CQ829" s="26"/>
      <c r="CR829" s="26"/>
      <c r="CS829" s="26"/>
      <c r="CT829" s="26"/>
      <c r="CU829" s="26"/>
      <c r="CV829" s="26"/>
      <c r="CW829" s="26"/>
      <c r="CX829" s="26"/>
      <c r="CY829" s="26"/>
      <c r="CZ829" s="26"/>
      <c r="DA829" s="26"/>
      <c r="DB829" s="26"/>
      <c r="DC829" s="26"/>
      <c r="DD829" s="26"/>
      <c r="DE829" s="26"/>
      <c r="DF829" s="26"/>
      <c r="DG829" s="26"/>
      <c r="DH829" s="26"/>
      <c r="DI829" s="26"/>
      <c r="DJ829" s="26"/>
      <c r="DK829" s="26"/>
      <c r="DL829" s="26"/>
      <c r="DM829" s="26"/>
      <c r="DN829" s="26"/>
      <c r="DO829" s="26"/>
      <c r="DP829" s="26"/>
    </row>
    <row r="830" spans="1:120" ht="14.2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5"/>
      <c r="BD830" s="26"/>
      <c r="BE830" s="26"/>
      <c r="BF830" s="26"/>
      <c r="BG830" s="26"/>
      <c r="BH830" s="26"/>
      <c r="BI830" s="26"/>
      <c r="BJ830" s="26"/>
      <c r="BK830" s="26"/>
      <c r="BL830" s="26"/>
      <c r="BM830" s="26"/>
      <c r="BN830" s="26"/>
      <c r="BO830" s="26"/>
      <c r="BP830" s="26"/>
      <c r="BQ830" s="26"/>
      <c r="BR830" s="26"/>
      <c r="BS830" s="26"/>
      <c r="BT830" s="26"/>
      <c r="BU830" s="26"/>
      <c r="BV830" s="26"/>
      <c r="BW830" s="26"/>
      <c r="BX830" s="26"/>
      <c r="BY830" s="26"/>
      <c r="BZ830" s="26"/>
      <c r="CA830" s="26"/>
      <c r="CB830" s="26"/>
      <c r="CC830" s="26"/>
      <c r="CD830" s="26"/>
      <c r="CE830" s="26"/>
      <c r="CF830" s="26"/>
      <c r="CG830" s="26"/>
      <c r="CH830" s="26"/>
      <c r="CI830" s="26"/>
      <c r="CJ830" s="26"/>
      <c r="CK830" s="26"/>
      <c r="CL830" s="26"/>
      <c r="CM830" s="26"/>
      <c r="CN830" s="26"/>
      <c r="CO830" s="26"/>
      <c r="CP830" s="26"/>
      <c r="CQ830" s="26"/>
      <c r="CR830" s="26"/>
      <c r="CS830" s="26"/>
      <c r="CT830" s="26"/>
      <c r="CU830" s="26"/>
      <c r="CV830" s="26"/>
      <c r="CW830" s="26"/>
      <c r="CX830" s="26"/>
      <c r="CY830" s="26"/>
      <c r="CZ830" s="26"/>
      <c r="DA830" s="26"/>
      <c r="DB830" s="26"/>
      <c r="DC830" s="26"/>
      <c r="DD830" s="26"/>
      <c r="DE830" s="26"/>
      <c r="DF830" s="26"/>
      <c r="DG830" s="26"/>
      <c r="DH830" s="26"/>
      <c r="DI830" s="26"/>
      <c r="DJ830" s="26"/>
      <c r="DK830" s="26"/>
      <c r="DL830" s="26"/>
      <c r="DM830" s="26"/>
      <c r="DN830" s="26"/>
      <c r="DO830" s="26"/>
      <c r="DP830" s="26"/>
    </row>
    <row r="831" spans="1:120" ht="14.2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5"/>
      <c r="BD831" s="26"/>
      <c r="BE831" s="26"/>
      <c r="BF831" s="26"/>
      <c r="BG831" s="26"/>
      <c r="BH831" s="26"/>
      <c r="BI831" s="26"/>
      <c r="BJ831" s="26"/>
      <c r="BK831" s="26"/>
      <c r="BL831" s="26"/>
      <c r="BM831" s="26"/>
      <c r="BN831" s="26"/>
      <c r="BO831" s="26"/>
      <c r="BP831" s="26"/>
      <c r="BQ831" s="26"/>
      <c r="BR831" s="26"/>
      <c r="BS831" s="26"/>
      <c r="BT831" s="26"/>
      <c r="BU831" s="26"/>
      <c r="BV831" s="26"/>
      <c r="BW831" s="26"/>
      <c r="BX831" s="26"/>
      <c r="BY831" s="26"/>
      <c r="BZ831" s="26"/>
      <c r="CA831" s="26"/>
      <c r="CB831" s="26"/>
      <c r="CC831" s="26"/>
      <c r="CD831" s="26"/>
      <c r="CE831" s="26"/>
      <c r="CF831" s="26"/>
      <c r="CG831" s="26"/>
      <c r="CH831" s="26"/>
      <c r="CI831" s="26"/>
      <c r="CJ831" s="26"/>
      <c r="CK831" s="26"/>
      <c r="CL831" s="26"/>
      <c r="CM831" s="26"/>
      <c r="CN831" s="26"/>
      <c r="CO831" s="26"/>
      <c r="CP831" s="26"/>
      <c r="CQ831" s="26"/>
      <c r="CR831" s="26"/>
      <c r="CS831" s="26"/>
      <c r="CT831" s="26"/>
      <c r="CU831" s="26"/>
      <c r="CV831" s="26"/>
      <c r="CW831" s="26"/>
      <c r="CX831" s="26"/>
      <c r="CY831" s="26"/>
      <c r="CZ831" s="26"/>
      <c r="DA831" s="26"/>
      <c r="DB831" s="26"/>
      <c r="DC831" s="26"/>
      <c r="DD831" s="26"/>
      <c r="DE831" s="26"/>
      <c r="DF831" s="26"/>
      <c r="DG831" s="26"/>
      <c r="DH831" s="26"/>
      <c r="DI831" s="26"/>
      <c r="DJ831" s="26"/>
      <c r="DK831" s="26"/>
      <c r="DL831" s="26"/>
      <c r="DM831" s="26"/>
      <c r="DN831" s="26"/>
      <c r="DO831" s="26"/>
      <c r="DP831" s="26"/>
    </row>
    <row r="832" spans="1:120" ht="14.2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5"/>
      <c r="BD832" s="26"/>
      <c r="BE832" s="26"/>
      <c r="BF832" s="26"/>
      <c r="BG832" s="26"/>
      <c r="BH832" s="26"/>
      <c r="BI832" s="26"/>
      <c r="BJ832" s="26"/>
      <c r="BK832" s="26"/>
      <c r="BL832" s="26"/>
      <c r="BM832" s="26"/>
      <c r="BN832" s="26"/>
      <c r="BO832" s="26"/>
      <c r="BP832" s="26"/>
      <c r="BQ832" s="26"/>
      <c r="BR832" s="26"/>
      <c r="BS832" s="26"/>
      <c r="BT832" s="26"/>
      <c r="BU832" s="26"/>
      <c r="BV832" s="26"/>
      <c r="BW832" s="26"/>
      <c r="BX832" s="26"/>
      <c r="BY832" s="26"/>
      <c r="BZ832" s="26"/>
      <c r="CA832" s="26"/>
      <c r="CB832" s="26"/>
      <c r="CC832" s="26"/>
      <c r="CD832" s="26"/>
      <c r="CE832" s="26"/>
      <c r="CF832" s="26"/>
      <c r="CG832" s="26"/>
      <c r="CH832" s="26"/>
      <c r="CI832" s="26"/>
      <c r="CJ832" s="26"/>
      <c r="CK832" s="26"/>
      <c r="CL832" s="26"/>
      <c r="CM832" s="26"/>
      <c r="CN832" s="26"/>
      <c r="CO832" s="26"/>
      <c r="CP832" s="26"/>
      <c r="CQ832" s="26"/>
      <c r="CR832" s="26"/>
      <c r="CS832" s="26"/>
      <c r="CT832" s="26"/>
      <c r="CU832" s="26"/>
      <c r="CV832" s="26"/>
      <c r="CW832" s="26"/>
      <c r="CX832" s="26"/>
      <c r="CY832" s="26"/>
      <c r="CZ832" s="26"/>
      <c r="DA832" s="26"/>
      <c r="DB832" s="26"/>
      <c r="DC832" s="26"/>
      <c r="DD832" s="26"/>
      <c r="DE832" s="26"/>
      <c r="DF832" s="26"/>
      <c r="DG832" s="26"/>
      <c r="DH832" s="26"/>
      <c r="DI832" s="26"/>
      <c r="DJ832" s="26"/>
      <c r="DK832" s="26"/>
      <c r="DL832" s="26"/>
      <c r="DM832" s="26"/>
      <c r="DN832" s="26"/>
      <c r="DO832" s="26"/>
      <c r="DP832" s="26"/>
    </row>
    <row r="833" spans="1:120" ht="14.2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5"/>
      <c r="BD833" s="26"/>
      <c r="BE833" s="26"/>
      <c r="BF833" s="26"/>
      <c r="BG833" s="26"/>
      <c r="BH833" s="26"/>
      <c r="BI833" s="26"/>
      <c r="BJ833" s="26"/>
      <c r="BK833" s="26"/>
      <c r="BL833" s="26"/>
      <c r="BM833" s="26"/>
      <c r="BN833" s="26"/>
      <c r="BO833" s="26"/>
      <c r="BP833" s="26"/>
      <c r="BQ833" s="26"/>
      <c r="BR833" s="26"/>
      <c r="BS833" s="26"/>
      <c r="BT833" s="26"/>
      <c r="BU833" s="26"/>
      <c r="BV833" s="26"/>
      <c r="BW833" s="26"/>
      <c r="BX833" s="26"/>
      <c r="BY833" s="26"/>
      <c r="BZ833" s="26"/>
      <c r="CA833" s="26"/>
      <c r="CB833" s="26"/>
      <c r="CC833" s="26"/>
      <c r="CD833" s="26"/>
      <c r="CE833" s="26"/>
      <c r="CF833" s="26"/>
      <c r="CG833" s="26"/>
      <c r="CH833" s="26"/>
      <c r="CI833" s="26"/>
      <c r="CJ833" s="26"/>
      <c r="CK833" s="26"/>
      <c r="CL833" s="26"/>
      <c r="CM833" s="26"/>
      <c r="CN833" s="26"/>
      <c r="CO833" s="26"/>
      <c r="CP833" s="26"/>
      <c r="CQ833" s="26"/>
      <c r="CR833" s="26"/>
      <c r="CS833" s="26"/>
      <c r="CT833" s="26"/>
      <c r="CU833" s="26"/>
      <c r="CV833" s="26"/>
      <c r="CW833" s="26"/>
      <c r="CX833" s="26"/>
      <c r="CY833" s="26"/>
      <c r="CZ833" s="26"/>
      <c r="DA833" s="26"/>
      <c r="DB833" s="26"/>
      <c r="DC833" s="26"/>
      <c r="DD833" s="26"/>
      <c r="DE833" s="26"/>
      <c r="DF833" s="26"/>
      <c r="DG833" s="26"/>
      <c r="DH833" s="26"/>
      <c r="DI833" s="26"/>
      <c r="DJ833" s="26"/>
      <c r="DK833" s="26"/>
      <c r="DL833" s="26"/>
      <c r="DM833" s="26"/>
      <c r="DN833" s="26"/>
      <c r="DO833" s="26"/>
      <c r="DP833" s="26"/>
    </row>
    <row r="834" spans="1:120" ht="14.2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5"/>
      <c r="BD834" s="26"/>
      <c r="BE834" s="26"/>
      <c r="BF834" s="26"/>
      <c r="BG834" s="26"/>
      <c r="BH834" s="26"/>
      <c r="BI834" s="26"/>
      <c r="BJ834" s="26"/>
      <c r="BK834" s="26"/>
      <c r="BL834" s="26"/>
      <c r="BM834" s="26"/>
      <c r="BN834" s="26"/>
      <c r="BO834" s="26"/>
      <c r="BP834" s="26"/>
      <c r="BQ834" s="26"/>
      <c r="BR834" s="26"/>
      <c r="BS834" s="26"/>
      <c r="BT834" s="26"/>
      <c r="BU834" s="26"/>
      <c r="BV834" s="26"/>
      <c r="BW834" s="26"/>
      <c r="BX834" s="26"/>
      <c r="BY834" s="26"/>
      <c r="BZ834" s="26"/>
      <c r="CA834" s="26"/>
      <c r="CB834" s="26"/>
      <c r="CC834" s="26"/>
      <c r="CD834" s="26"/>
      <c r="CE834" s="26"/>
      <c r="CF834" s="26"/>
      <c r="CG834" s="26"/>
      <c r="CH834" s="26"/>
      <c r="CI834" s="26"/>
      <c r="CJ834" s="26"/>
      <c r="CK834" s="26"/>
      <c r="CL834" s="26"/>
      <c r="CM834" s="26"/>
      <c r="CN834" s="26"/>
      <c r="CO834" s="26"/>
      <c r="CP834" s="26"/>
      <c r="CQ834" s="26"/>
      <c r="CR834" s="26"/>
      <c r="CS834" s="26"/>
      <c r="CT834" s="26"/>
      <c r="CU834" s="26"/>
      <c r="CV834" s="26"/>
      <c r="CW834" s="26"/>
      <c r="CX834" s="26"/>
      <c r="CY834" s="26"/>
      <c r="CZ834" s="26"/>
      <c r="DA834" s="26"/>
      <c r="DB834" s="26"/>
      <c r="DC834" s="26"/>
      <c r="DD834" s="26"/>
      <c r="DE834" s="26"/>
      <c r="DF834" s="26"/>
      <c r="DG834" s="26"/>
      <c r="DH834" s="26"/>
      <c r="DI834" s="26"/>
      <c r="DJ834" s="26"/>
      <c r="DK834" s="26"/>
      <c r="DL834" s="26"/>
      <c r="DM834" s="26"/>
      <c r="DN834" s="26"/>
      <c r="DO834" s="26"/>
      <c r="DP834" s="26"/>
    </row>
    <row r="835" spans="1:120" ht="14.2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5"/>
      <c r="BD835" s="26"/>
      <c r="BE835" s="26"/>
      <c r="BF835" s="26"/>
      <c r="BG835" s="26"/>
      <c r="BH835" s="26"/>
      <c r="BI835" s="26"/>
      <c r="BJ835" s="26"/>
      <c r="BK835" s="26"/>
      <c r="BL835" s="26"/>
      <c r="BM835" s="26"/>
      <c r="BN835" s="26"/>
      <c r="BO835" s="26"/>
      <c r="BP835" s="26"/>
      <c r="BQ835" s="26"/>
      <c r="BR835" s="26"/>
      <c r="BS835" s="26"/>
      <c r="BT835" s="26"/>
      <c r="BU835" s="26"/>
      <c r="BV835" s="26"/>
      <c r="BW835" s="26"/>
      <c r="BX835" s="26"/>
      <c r="BY835" s="26"/>
      <c r="BZ835" s="26"/>
      <c r="CA835" s="26"/>
      <c r="CB835" s="26"/>
      <c r="CC835" s="26"/>
      <c r="CD835" s="26"/>
      <c r="CE835" s="26"/>
      <c r="CF835" s="26"/>
      <c r="CG835" s="26"/>
      <c r="CH835" s="26"/>
      <c r="CI835" s="26"/>
      <c r="CJ835" s="26"/>
      <c r="CK835" s="26"/>
      <c r="CL835" s="26"/>
      <c r="CM835" s="26"/>
      <c r="CN835" s="26"/>
      <c r="CO835" s="26"/>
      <c r="CP835" s="26"/>
      <c r="CQ835" s="26"/>
      <c r="CR835" s="26"/>
      <c r="CS835" s="26"/>
      <c r="CT835" s="26"/>
      <c r="CU835" s="26"/>
      <c r="CV835" s="26"/>
      <c r="CW835" s="26"/>
      <c r="CX835" s="26"/>
      <c r="CY835" s="26"/>
      <c r="CZ835" s="26"/>
      <c r="DA835" s="26"/>
      <c r="DB835" s="26"/>
      <c r="DC835" s="26"/>
      <c r="DD835" s="26"/>
      <c r="DE835" s="26"/>
      <c r="DF835" s="26"/>
      <c r="DG835" s="26"/>
      <c r="DH835" s="26"/>
      <c r="DI835" s="26"/>
      <c r="DJ835" s="26"/>
      <c r="DK835" s="26"/>
      <c r="DL835" s="26"/>
      <c r="DM835" s="26"/>
      <c r="DN835" s="26"/>
      <c r="DO835" s="26"/>
      <c r="DP835" s="26"/>
    </row>
    <row r="836" spans="1:120" ht="14.2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5"/>
      <c r="BD836" s="26"/>
      <c r="BE836" s="26"/>
      <c r="BF836" s="26"/>
      <c r="BG836" s="26"/>
      <c r="BH836" s="26"/>
      <c r="BI836" s="26"/>
      <c r="BJ836" s="26"/>
      <c r="BK836" s="26"/>
      <c r="BL836" s="26"/>
      <c r="BM836" s="26"/>
      <c r="BN836" s="26"/>
      <c r="BO836" s="26"/>
      <c r="BP836" s="26"/>
      <c r="BQ836" s="26"/>
      <c r="BR836" s="26"/>
      <c r="BS836" s="26"/>
      <c r="BT836" s="26"/>
      <c r="BU836" s="26"/>
      <c r="BV836" s="26"/>
      <c r="BW836" s="26"/>
      <c r="BX836" s="26"/>
      <c r="BY836" s="26"/>
      <c r="BZ836" s="26"/>
      <c r="CA836" s="26"/>
      <c r="CB836" s="26"/>
      <c r="CC836" s="26"/>
      <c r="CD836" s="26"/>
      <c r="CE836" s="26"/>
      <c r="CF836" s="26"/>
      <c r="CG836" s="26"/>
      <c r="CH836" s="26"/>
      <c r="CI836" s="26"/>
      <c r="CJ836" s="26"/>
      <c r="CK836" s="26"/>
      <c r="CL836" s="26"/>
      <c r="CM836" s="26"/>
      <c r="CN836" s="26"/>
      <c r="CO836" s="26"/>
      <c r="CP836" s="26"/>
      <c r="CQ836" s="26"/>
      <c r="CR836" s="26"/>
      <c r="CS836" s="26"/>
      <c r="CT836" s="26"/>
      <c r="CU836" s="26"/>
      <c r="CV836" s="26"/>
      <c r="CW836" s="26"/>
      <c r="CX836" s="26"/>
      <c r="CY836" s="26"/>
      <c r="CZ836" s="26"/>
      <c r="DA836" s="26"/>
      <c r="DB836" s="26"/>
      <c r="DC836" s="26"/>
      <c r="DD836" s="26"/>
      <c r="DE836" s="26"/>
      <c r="DF836" s="26"/>
      <c r="DG836" s="26"/>
      <c r="DH836" s="26"/>
      <c r="DI836" s="26"/>
      <c r="DJ836" s="26"/>
      <c r="DK836" s="26"/>
      <c r="DL836" s="26"/>
      <c r="DM836" s="26"/>
      <c r="DN836" s="26"/>
      <c r="DO836" s="26"/>
      <c r="DP836" s="26"/>
    </row>
    <row r="837" spans="1:120" ht="14.2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5"/>
      <c r="BD837" s="26"/>
      <c r="BE837" s="26"/>
      <c r="BF837" s="26"/>
      <c r="BG837" s="26"/>
      <c r="BH837" s="26"/>
      <c r="BI837" s="26"/>
      <c r="BJ837" s="26"/>
      <c r="BK837" s="26"/>
      <c r="BL837" s="26"/>
      <c r="BM837" s="26"/>
      <c r="BN837" s="26"/>
      <c r="BO837" s="26"/>
      <c r="BP837" s="26"/>
      <c r="BQ837" s="26"/>
      <c r="BR837" s="26"/>
      <c r="BS837" s="26"/>
      <c r="BT837" s="26"/>
      <c r="BU837" s="26"/>
      <c r="BV837" s="26"/>
      <c r="BW837" s="26"/>
      <c r="BX837" s="26"/>
      <c r="BY837" s="26"/>
      <c r="BZ837" s="26"/>
      <c r="CA837" s="26"/>
      <c r="CB837" s="26"/>
      <c r="CC837" s="26"/>
      <c r="CD837" s="26"/>
      <c r="CE837" s="26"/>
      <c r="CF837" s="26"/>
      <c r="CG837" s="26"/>
      <c r="CH837" s="26"/>
      <c r="CI837" s="26"/>
      <c r="CJ837" s="26"/>
      <c r="CK837" s="26"/>
      <c r="CL837" s="26"/>
      <c r="CM837" s="26"/>
      <c r="CN837" s="26"/>
      <c r="CO837" s="26"/>
      <c r="CP837" s="26"/>
      <c r="CQ837" s="26"/>
      <c r="CR837" s="26"/>
      <c r="CS837" s="26"/>
      <c r="CT837" s="26"/>
      <c r="CU837" s="26"/>
      <c r="CV837" s="26"/>
      <c r="CW837" s="26"/>
      <c r="CX837" s="26"/>
      <c r="CY837" s="26"/>
      <c r="CZ837" s="26"/>
      <c r="DA837" s="26"/>
      <c r="DB837" s="26"/>
      <c r="DC837" s="26"/>
      <c r="DD837" s="26"/>
      <c r="DE837" s="26"/>
      <c r="DF837" s="26"/>
      <c r="DG837" s="26"/>
      <c r="DH837" s="26"/>
      <c r="DI837" s="26"/>
      <c r="DJ837" s="26"/>
      <c r="DK837" s="26"/>
      <c r="DL837" s="26"/>
      <c r="DM837" s="26"/>
      <c r="DN837" s="26"/>
      <c r="DO837" s="26"/>
      <c r="DP837" s="26"/>
    </row>
    <row r="838" spans="1:120" ht="14.2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5"/>
      <c r="BD838" s="26"/>
      <c r="BE838" s="26"/>
      <c r="BF838" s="26"/>
      <c r="BG838" s="26"/>
      <c r="BH838" s="26"/>
      <c r="BI838" s="26"/>
      <c r="BJ838" s="26"/>
      <c r="BK838" s="26"/>
      <c r="BL838" s="26"/>
      <c r="BM838" s="26"/>
      <c r="BN838" s="26"/>
      <c r="BO838" s="26"/>
      <c r="BP838" s="26"/>
      <c r="BQ838" s="26"/>
      <c r="BR838" s="26"/>
      <c r="BS838" s="26"/>
      <c r="BT838" s="26"/>
      <c r="BU838" s="26"/>
      <c r="BV838" s="26"/>
      <c r="BW838" s="26"/>
      <c r="BX838" s="26"/>
      <c r="BY838" s="26"/>
      <c r="BZ838" s="26"/>
      <c r="CA838" s="26"/>
      <c r="CB838" s="26"/>
      <c r="CC838" s="26"/>
      <c r="CD838" s="26"/>
      <c r="CE838" s="26"/>
      <c r="CF838" s="26"/>
      <c r="CG838" s="26"/>
      <c r="CH838" s="26"/>
      <c r="CI838" s="26"/>
      <c r="CJ838" s="26"/>
      <c r="CK838" s="26"/>
      <c r="CL838" s="26"/>
      <c r="CM838" s="26"/>
      <c r="CN838" s="26"/>
      <c r="CO838" s="26"/>
      <c r="CP838" s="26"/>
      <c r="CQ838" s="26"/>
      <c r="CR838" s="26"/>
      <c r="CS838" s="26"/>
      <c r="CT838" s="26"/>
      <c r="CU838" s="26"/>
      <c r="CV838" s="26"/>
      <c r="CW838" s="26"/>
      <c r="CX838" s="26"/>
      <c r="CY838" s="26"/>
      <c r="CZ838" s="26"/>
      <c r="DA838" s="26"/>
      <c r="DB838" s="26"/>
      <c r="DC838" s="26"/>
      <c r="DD838" s="26"/>
      <c r="DE838" s="26"/>
      <c r="DF838" s="26"/>
      <c r="DG838" s="26"/>
      <c r="DH838" s="26"/>
      <c r="DI838" s="26"/>
      <c r="DJ838" s="26"/>
      <c r="DK838" s="26"/>
      <c r="DL838" s="26"/>
      <c r="DM838" s="26"/>
      <c r="DN838" s="26"/>
      <c r="DO838" s="26"/>
      <c r="DP838" s="26"/>
    </row>
    <row r="839" spans="1:120" ht="14.2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5"/>
      <c r="BD839" s="26"/>
      <c r="BE839" s="26"/>
      <c r="BF839" s="26"/>
      <c r="BG839" s="26"/>
      <c r="BH839" s="26"/>
      <c r="BI839" s="26"/>
      <c r="BJ839" s="26"/>
      <c r="BK839" s="26"/>
      <c r="BL839" s="26"/>
      <c r="BM839" s="26"/>
      <c r="BN839" s="26"/>
      <c r="BO839" s="26"/>
      <c r="BP839" s="26"/>
      <c r="BQ839" s="26"/>
      <c r="BR839" s="26"/>
      <c r="BS839" s="26"/>
      <c r="BT839" s="26"/>
      <c r="BU839" s="26"/>
      <c r="BV839" s="26"/>
      <c r="BW839" s="26"/>
      <c r="BX839" s="26"/>
      <c r="BY839" s="26"/>
      <c r="BZ839" s="26"/>
      <c r="CA839" s="26"/>
      <c r="CB839" s="26"/>
      <c r="CC839" s="26"/>
      <c r="CD839" s="26"/>
      <c r="CE839" s="26"/>
      <c r="CF839" s="26"/>
      <c r="CG839" s="26"/>
      <c r="CH839" s="26"/>
      <c r="CI839" s="26"/>
      <c r="CJ839" s="26"/>
      <c r="CK839" s="26"/>
      <c r="CL839" s="26"/>
      <c r="CM839" s="26"/>
      <c r="CN839" s="26"/>
      <c r="CO839" s="26"/>
      <c r="CP839" s="26"/>
      <c r="CQ839" s="26"/>
      <c r="CR839" s="26"/>
      <c r="CS839" s="26"/>
      <c r="CT839" s="26"/>
      <c r="CU839" s="26"/>
      <c r="CV839" s="26"/>
      <c r="CW839" s="26"/>
      <c r="CX839" s="26"/>
      <c r="CY839" s="26"/>
      <c r="CZ839" s="26"/>
      <c r="DA839" s="26"/>
      <c r="DB839" s="26"/>
      <c r="DC839" s="26"/>
      <c r="DD839" s="26"/>
      <c r="DE839" s="26"/>
      <c r="DF839" s="26"/>
      <c r="DG839" s="26"/>
      <c r="DH839" s="26"/>
      <c r="DI839" s="26"/>
      <c r="DJ839" s="26"/>
      <c r="DK839" s="26"/>
      <c r="DL839" s="26"/>
      <c r="DM839" s="26"/>
      <c r="DN839" s="26"/>
      <c r="DO839" s="26"/>
      <c r="DP839" s="26"/>
    </row>
    <row r="840" spans="1:120" ht="14.2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5"/>
      <c r="BD840" s="26"/>
      <c r="BE840" s="26"/>
      <c r="BF840" s="26"/>
      <c r="BG840" s="26"/>
      <c r="BH840" s="26"/>
      <c r="BI840" s="26"/>
      <c r="BJ840" s="26"/>
      <c r="BK840" s="26"/>
      <c r="BL840" s="26"/>
      <c r="BM840" s="26"/>
      <c r="BN840" s="26"/>
      <c r="BO840" s="26"/>
      <c r="BP840" s="26"/>
      <c r="BQ840" s="26"/>
      <c r="BR840" s="26"/>
      <c r="BS840" s="26"/>
      <c r="BT840" s="26"/>
      <c r="BU840" s="26"/>
      <c r="BV840" s="26"/>
      <c r="BW840" s="26"/>
      <c r="BX840" s="26"/>
      <c r="BY840" s="26"/>
      <c r="BZ840" s="26"/>
      <c r="CA840" s="26"/>
      <c r="CB840" s="26"/>
      <c r="CC840" s="26"/>
      <c r="CD840" s="26"/>
      <c r="CE840" s="26"/>
      <c r="CF840" s="26"/>
      <c r="CG840" s="26"/>
      <c r="CH840" s="26"/>
      <c r="CI840" s="26"/>
      <c r="CJ840" s="26"/>
      <c r="CK840" s="26"/>
      <c r="CL840" s="26"/>
      <c r="CM840" s="26"/>
      <c r="CN840" s="26"/>
      <c r="CO840" s="26"/>
      <c r="CP840" s="26"/>
      <c r="CQ840" s="26"/>
      <c r="CR840" s="26"/>
      <c r="CS840" s="26"/>
      <c r="CT840" s="26"/>
      <c r="CU840" s="26"/>
      <c r="CV840" s="26"/>
      <c r="CW840" s="26"/>
      <c r="CX840" s="26"/>
      <c r="CY840" s="26"/>
      <c r="CZ840" s="26"/>
      <c r="DA840" s="26"/>
      <c r="DB840" s="26"/>
      <c r="DC840" s="26"/>
      <c r="DD840" s="26"/>
      <c r="DE840" s="26"/>
      <c r="DF840" s="26"/>
      <c r="DG840" s="26"/>
      <c r="DH840" s="26"/>
      <c r="DI840" s="26"/>
      <c r="DJ840" s="26"/>
      <c r="DK840" s="26"/>
      <c r="DL840" s="26"/>
      <c r="DM840" s="26"/>
      <c r="DN840" s="26"/>
      <c r="DO840" s="26"/>
      <c r="DP840" s="26"/>
    </row>
    <row r="841" spans="1:120" ht="14.2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5"/>
      <c r="BD841" s="26"/>
      <c r="BE841" s="26"/>
      <c r="BF841" s="26"/>
      <c r="BG841" s="26"/>
      <c r="BH841" s="26"/>
      <c r="BI841" s="26"/>
      <c r="BJ841" s="26"/>
      <c r="BK841" s="26"/>
      <c r="BL841" s="26"/>
      <c r="BM841" s="26"/>
      <c r="BN841" s="26"/>
      <c r="BO841" s="26"/>
      <c r="BP841" s="26"/>
      <c r="BQ841" s="26"/>
      <c r="BR841" s="26"/>
      <c r="BS841" s="26"/>
      <c r="BT841" s="26"/>
      <c r="BU841" s="26"/>
      <c r="BV841" s="26"/>
      <c r="BW841" s="26"/>
      <c r="BX841" s="26"/>
      <c r="BY841" s="26"/>
      <c r="BZ841" s="26"/>
      <c r="CA841" s="26"/>
      <c r="CB841" s="26"/>
      <c r="CC841" s="26"/>
      <c r="CD841" s="26"/>
      <c r="CE841" s="26"/>
      <c r="CF841" s="26"/>
      <c r="CG841" s="26"/>
      <c r="CH841" s="26"/>
      <c r="CI841" s="26"/>
      <c r="CJ841" s="26"/>
      <c r="CK841" s="26"/>
      <c r="CL841" s="26"/>
      <c r="CM841" s="26"/>
      <c r="CN841" s="26"/>
      <c r="CO841" s="26"/>
      <c r="CP841" s="26"/>
      <c r="CQ841" s="26"/>
      <c r="CR841" s="26"/>
      <c r="CS841" s="26"/>
      <c r="CT841" s="26"/>
      <c r="CU841" s="26"/>
      <c r="CV841" s="26"/>
      <c r="CW841" s="26"/>
      <c r="CX841" s="26"/>
      <c r="CY841" s="26"/>
      <c r="CZ841" s="26"/>
      <c r="DA841" s="26"/>
      <c r="DB841" s="26"/>
      <c r="DC841" s="26"/>
      <c r="DD841" s="26"/>
      <c r="DE841" s="26"/>
      <c r="DF841" s="26"/>
      <c r="DG841" s="26"/>
      <c r="DH841" s="26"/>
      <c r="DI841" s="26"/>
      <c r="DJ841" s="26"/>
      <c r="DK841" s="26"/>
      <c r="DL841" s="26"/>
      <c r="DM841" s="26"/>
      <c r="DN841" s="26"/>
      <c r="DO841" s="26"/>
      <c r="DP841" s="26"/>
    </row>
    <row r="842" spans="1:120" ht="14.2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5"/>
      <c r="BD842" s="26"/>
      <c r="BE842" s="26"/>
      <c r="BF842" s="26"/>
      <c r="BG842" s="26"/>
      <c r="BH842" s="26"/>
      <c r="BI842" s="26"/>
      <c r="BJ842" s="26"/>
      <c r="BK842" s="26"/>
      <c r="BL842" s="26"/>
      <c r="BM842" s="26"/>
      <c r="BN842" s="26"/>
      <c r="BO842" s="26"/>
      <c r="BP842" s="26"/>
      <c r="BQ842" s="26"/>
      <c r="BR842" s="26"/>
      <c r="BS842" s="26"/>
      <c r="BT842" s="26"/>
      <c r="BU842" s="26"/>
      <c r="BV842" s="26"/>
      <c r="BW842" s="26"/>
      <c r="BX842" s="26"/>
      <c r="BY842" s="26"/>
      <c r="BZ842" s="26"/>
      <c r="CA842" s="26"/>
      <c r="CB842" s="26"/>
      <c r="CC842" s="26"/>
      <c r="CD842" s="26"/>
      <c r="CE842" s="26"/>
      <c r="CF842" s="26"/>
      <c r="CG842" s="26"/>
      <c r="CH842" s="26"/>
      <c r="CI842" s="26"/>
      <c r="CJ842" s="26"/>
      <c r="CK842" s="26"/>
      <c r="CL842" s="26"/>
      <c r="CM842" s="26"/>
      <c r="CN842" s="26"/>
      <c r="CO842" s="26"/>
      <c r="CP842" s="26"/>
      <c r="CQ842" s="26"/>
      <c r="CR842" s="26"/>
      <c r="CS842" s="26"/>
      <c r="CT842" s="26"/>
      <c r="CU842" s="26"/>
      <c r="CV842" s="26"/>
      <c r="CW842" s="26"/>
      <c r="CX842" s="26"/>
      <c r="CY842" s="26"/>
      <c r="CZ842" s="26"/>
      <c r="DA842" s="26"/>
      <c r="DB842" s="26"/>
      <c r="DC842" s="26"/>
      <c r="DD842" s="26"/>
      <c r="DE842" s="26"/>
      <c r="DF842" s="26"/>
      <c r="DG842" s="26"/>
      <c r="DH842" s="26"/>
      <c r="DI842" s="26"/>
      <c r="DJ842" s="26"/>
      <c r="DK842" s="26"/>
      <c r="DL842" s="26"/>
      <c r="DM842" s="26"/>
      <c r="DN842" s="26"/>
      <c r="DO842" s="26"/>
      <c r="DP842" s="26"/>
    </row>
    <row r="843" spans="1:120" ht="14.2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5"/>
      <c r="BD843" s="26"/>
      <c r="BE843" s="26"/>
      <c r="BF843" s="26"/>
      <c r="BG843" s="26"/>
      <c r="BH843" s="26"/>
      <c r="BI843" s="26"/>
      <c r="BJ843" s="26"/>
      <c r="BK843" s="26"/>
      <c r="BL843" s="26"/>
      <c r="BM843" s="26"/>
      <c r="BN843" s="26"/>
      <c r="BO843" s="26"/>
      <c r="BP843" s="26"/>
      <c r="BQ843" s="26"/>
      <c r="BR843" s="26"/>
      <c r="BS843" s="26"/>
      <c r="BT843" s="26"/>
      <c r="BU843" s="26"/>
      <c r="BV843" s="26"/>
      <c r="BW843" s="26"/>
      <c r="BX843" s="26"/>
      <c r="BY843" s="26"/>
      <c r="BZ843" s="26"/>
      <c r="CA843" s="26"/>
      <c r="CB843" s="26"/>
      <c r="CC843" s="26"/>
      <c r="CD843" s="26"/>
      <c r="CE843" s="26"/>
      <c r="CF843" s="26"/>
      <c r="CG843" s="26"/>
      <c r="CH843" s="26"/>
      <c r="CI843" s="26"/>
      <c r="CJ843" s="26"/>
      <c r="CK843" s="26"/>
      <c r="CL843" s="26"/>
      <c r="CM843" s="26"/>
      <c r="CN843" s="26"/>
      <c r="CO843" s="26"/>
      <c r="CP843" s="26"/>
      <c r="CQ843" s="26"/>
      <c r="CR843" s="26"/>
      <c r="CS843" s="26"/>
      <c r="CT843" s="26"/>
      <c r="CU843" s="26"/>
      <c r="CV843" s="26"/>
      <c r="CW843" s="26"/>
      <c r="CX843" s="26"/>
      <c r="CY843" s="26"/>
      <c r="CZ843" s="26"/>
      <c r="DA843" s="26"/>
      <c r="DB843" s="26"/>
      <c r="DC843" s="26"/>
      <c r="DD843" s="26"/>
      <c r="DE843" s="26"/>
      <c r="DF843" s="26"/>
      <c r="DG843" s="26"/>
      <c r="DH843" s="26"/>
      <c r="DI843" s="26"/>
      <c r="DJ843" s="26"/>
      <c r="DK843" s="26"/>
      <c r="DL843" s="26"/>
      <c r="DM843" s="26"/>
      <c r="DN843" s="26"/>
      <c r="DO843" s="26"/>
      <c r="DP843" s="26"/>
    </row>
    <row r="844" spans="1:120" ht="14.2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5"/>
      <c r="BD844" s="26"/>
      <c r="BE844" s="26"/>
      <c r="BF844" s="26"/>
      <c r="BG844" s="26"/>
      <c r="BH844" s="26"/>
      <c r="BI844" s="26"/>
      <c r="BJ844" s="26"/>
      <c r="BK844" s="26"/>
      <c r="BL844" s="26"/>
      <c r="BM844" s="26"/>
      <c r="BN844" s="26"/>
      <c r="BO844" s="26"/>
      <c r="BP844" s="26"/>
      <c r="BQ844" s="26"/>
      <c r="BR844" s="26"/>
      <c r="BS844" s="26"/>
      <c r="BT844" s="26"/>
      <c r="BU844" s="26"/>
      <c r="BV844" s="26"/>
      <c r="BW844" s="26"/>
      <c r="BX844" s="26"/>
      <c r="BY844" s="26"/>
      <c r="BZ844" s="26"/>
      <c r="CA844" s="26"/>
      <c r="CB844" s="26"/>
      <c r="CC844" s="26"/>
      <c r="CD844" s="26"/>
      <c r="CE844" s="26"/>
      <c r="CF844" s="26"/>
      <c r="CG844" s="26"/>
      <c r="CH844" s="26"/>
      <c r="CI844" s="26"/>
      <c r="CJ844" s="26"/>
      <c r="CK844" s="26"/>
      <c r="CL844" s="26"/>
      <c r="CM844" s="26"/>
      <c r="CN844" s="26"/>
      <c r="CO844" s="26"/>
      <c r="CP844" s="26"/>
      <c r="CQ844" s="26"/>
      <c r="CR844" s="26"/>
      <c r="CS844" s="26"/>
      <c r="CT844" s="26"/>
      <c r="CU844" s="26"/>
      <c r="CV844" s="26"/>
      <c r="CW844" s="26"/>
      <c r="CX844" s="26"/>
      <c r="CY844" s="26"/>
      <c r="CZ844" s="26"/>
      <c r="DA844" s="26"/>
      <c r="DB844" s="26"/>
      <c r="DC844" s="26"/>
      <c r="DD844" s="26"/>
      <c r="DE844" s="26"/>
      <c r="DF844" s="26"/>
      <c r="DG844" s="26"/>
      <c r="DH844" s="26"/>
      <c r="DI844" s="26"/>
      <c r="DJ844" s="26"/>
      <c r="DK844" s="26"/>
      <c r="DL844" s="26"/>
      <c r="DM844" s="26"/>
      <c r="DN844" s="26"/>
      <c r="DO844" s="26"/>
      <c r="DP844" s="26"/>
    </row>
    <row r="845" spans="1:120" ht="14.2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5"/>
      <c r="BD845" s="26"/>
      <c r="BE845" s="26"/>
      <c r="BF845" s="26"/>
      <c r="BG845" s="26"/>
      <c r="BH845" s="26"/>
      <c r="BI845" s="26"/>
      <c r="BJ845" s="26"/>
      <c r="BK845" s="26"/>
      <c r="BL845" s="26"/>
      <c r="BM845" s="26"/>
      <c r="BN845" s="26"/>
      <c r="BO845" s="26"/>
      <c r="BP845" s="26"/>
      <c r="BQ845" s="26"/>
      <c r="BR845" s="26"/>
      <c r="BS845" s="26"/>
      <c r="BT845" s="26"/>
      <c r="BU845" s="26"/>
      <c r="BV845" s="26"/>
      <c r="BW845" s="26"/>
      <c r="BX845" s="26"/>
      <c r="BY845" s="26"/>
      <c r="BZ845" s="26"/>
      <c r="CA845" s="26"/>
      <c r="CB845" s="26"/>
      <c r="CC845" s="26"/>
      <c r="CD845" s="26"/>
      <c r="CE845" s="26"/>
      <c r="CF845" s="26"/>
      <c r="CG845" s="26"/>
      <c r="CH845" s="26"/>
      <c r="CI845" s="26"/>
      <c r="CJ845" s="26"/>
      <c r="CK845" s="26"/>
      <c r="CL845" s="26"/>
      <c r="CM845" s="26"/>
      <c r="CN845" s="26"/>
      <c r="CO845" s="26"/>
      <c r="CP845" s="26"/>
      <c r="CQ845" s="26"/>
      <c r="CR845" s="26"/>
      <c r="CS845" s="26"/>
      <c r="CT845" s="26"/>
      <c r="CU845" s="26"/>
      <c r="CV845" s="26"/>
      <c r="CW845" s="26"/>
      <c r="CX845" s="26"/>
      <c r="CY845" s="26"/>
      <c r="CZ845" s="26"/>
      <c r="DA845" s="26"/>
      <c r="DB845" s="26"/>
      <c r="DC845" s="26"/>
      <c r="DD845" s="26"/>
      <c r="DE845" s="26"/>
      <c r="DF845" s="26"/>
      <c r="DG845" s="26"/>
      <c r="DH845" s="26"/>
      <c r="DI845" s="26"/>
      <c r="DJ845" s="26"/>
      <c r="DK845" s="26"/>
      <c r="DL845" s="26"/>
      <c r="DM845" s="26"/>
      <c r="DN845" s="26"/>
      <c r="DO845" s="26"/>
      <c r="DP845" s="26"/>
    </row>
    <row r="846" spans="1:120" ht="14.2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5"/>
      <c r="BD846" s="26"/>
      <c r="BE846" s="26"/>
      <c r="BF846" s="26"/>
      <c r="BG846" s="26"/>
      <c r="BH846" s="26"/>
      <c r="BI846" s="26"/>
      <c r="BJ846" s="26"/>
      <c r="BK846" s="26"/>
      <c r="BL846" s="26"/>
      <c r="BM846" s="26"/>
      <c r="BN846" s="26"/>
      <c r="BO846" s="26"/>
      <c r="BP846" s="26"/>
      <c r="BQ846" s="26"/>
      <c r="BR846" s="26"/>
      <c r="BS846" s="26"/>
      <c r="BT846" s="26"/>
      <c r="BU846" s="26"/>
      <c r="BV846" s="26"/>
      <c r="BW846" s="26"/>
      <c r="BX846" s="26"/>
      <c r="BY846" s="26"/>
      <c r="BZ846" s="26"/>
      <c r="CA846" s="26"/>
      <c r="CB846" s="26"/>
      <c r="CC846" s="26"/>
      <c r="CD846" s="26"/>
      <c r="CE846" s="26"/>
      <c r="CF846" s="26"/>
      <c r="CG846" s="26"/>
      <c r="CH846" s="26"/>
      <c r="CI846" s="26"/>
      <c r="CJ846" s="26"/>
      <c r="CK846" s="26"/>
      <c r="CL846" s="26"/>
      <c r="CM846" s="26"/>
      <c r="CN846" s="26"/>
      <c r="CO846" s="26"/>
      <c r="CP846" s="26"/>
      <c r="CQ846" s="26"/>
      <c r="CR846" s="26"/>
      <c r="CS846" s="26"/>
      <c r="CT846" s="26"/>
      <c r="CU846" s="26"/>
      <c r="CV846" s="26"/>
      <c r="CW846" s="26"/>
      <c r="CX846" s="26"/>
      <c r="CY846" s="26"/>
      <c r="CZ846" s="26"/>
      <c r="DA846" s="26"/>
      <c r="DB846" s="26"/>
      <c r="DC846" s="26"/>
      <c r="DD846" s="26"/>
      <c r="DE846" s="26"/>
      <c r="DF846" s="26"/>
      <c r="DG846" s="26"/>
      <c r="DH846" s="26"/>
      <c r="DI846" s="26"/>
      <c r="DJ846" s="26"/>
      <c r="DK846" s="26"/>
      <c r="DL846" s="26"/>
      <c r="DM846" s="26"/>
      <c r="DN846" s="26"/>
      <c r="DO846" s="26"/>
      <c r="DP846" s="26"/>
    </row>
    <row r="847" spans="1:120" ht="14.2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5"/>
      <c r="BD847" s="26"/>
      <c r="BE847" s="26"/>
      <c r="BF847" s="26"/>
      <c r="BG847" s="26"/>
      <c r="BH847" s="26"/>
      <c r="BI847" s="26"/>
      <c r="BJ847" s="26"/>
      <c r="BK847" s="26"/>
      <c r="BL847" s="26"/>
      <c r="BM847" s="26"/>
      <c r="BN847" s="26"/>
      <c r="BO847" s="26"/>
      <c r="BP847" s="26"/>
      <c r="BQ847" s="26"/>
      <c r="BR847" s="26"/>
      <c r="BS847" s="26"/>
      <c r="BT847" s="26"/>
      <c r="BU847" s="26"/>
      <c r="BV847" s="26"/>
      <c r="BW847" s="26"/>
      <c r="BX847" s="26"/>
      <c r="BY847" s="26"/>
      <c r="BZ847" s="26"/>
      <c r="CA847" s="26"/>
      <c r="CB847" s="26"/>
      <c r="CC847" s="26"/>
      <c r="CD847" s="26"/>
      <c r="CE847" s="26"/>
      <c r="CF847" s="26"/>
      <c r="CG847" s="26"/>
      <c r="CH847" s="26"/>
      <c r="CI847" s="26"/>
      <c r="CJ847" s="26"/>
      <c r="CK847" s="26"/>
      <c r="CL847" s="26"/>
      <c r="CM847" s="26"/>
      <c r="CN847" s="26"/>
      <c r="CO847" s="26"/>
      <c r="CP847" s="26"/>
      <c r="CQ847" s="26"/>
      <c r="CR847" s="26"/>
      <c r="CS847" s="26"/>
      <c r="CT847" s="26"/>
      <c r="CU847" s="26"/>
      <c r="CV847" s="26"/>
      <c r="CW847" s="26"/>
      <c r="CX847" s="26"/>
      <c r="CY847" s="26"/>
      <c r="CZ847" s="26"/>
      <c r="DA847" s="26"/>
      <c r="DB847" s="26"/>
      <c r="DC847" s="26"/>
      <c r="DD847" s="26"/>
      <c r="DE847" s="26"/>
      <c r="DF847" s="26"/>
      <c r="DG847" s="26"/>
      <c r="DH847" s="26"/>
      <c r="DI847" s="26"/>
      <c r="DJ847" s="26"/>
      <c r="DK847" s="26"/>
      <c r="DL847" s="26"/>
      <c r="DM847" s="26"/>
      <c r="DN847" s="26"/>
      <c r="DO847" s="26"/>
      <c r="DP847" s="26"/>
    </row>
    <row r="848" spans="1:120" ht="14.2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5"/>
      <c r="BD848" s="26"/>
      <c r="BE848" s="26"/>
      <c r="BF848" s="26"/>
      <c r="BG848" s="26"/>
      <c r="BH848" s="26"/>
      <c r="BI848" s="26"/>
      <c r="BJ848" s="26"/>
      <c r="BK848" s="26"/>
      <c r="BL848" s="26"/>
      <c r="BM848" s="26"/>
      <c r="BN848" s="26"/>
      <c r="BO848" s="26"/>
      <c r="BP848" s="26"/>
      <c r="BQ848" s="26"/>
      <c r="BR848" s="26"/>
      <c r="BS848" s="26"/>
      <c r="BT848" s="26"/>
      <c r="BU848" s="26"/>
      <c r="BV848" s="26"/>
      <c r="BW848" s="26"/>
      <c r="BX848" s="26"/>
      <c r="BY848" s="26"/>
      <c r="BZ848" s="26"/>
      <c r="CA848" s="26"/>
      <c r="CB848" s="26"/>
      <c r="CC848" s="26"/>
      <c r="CD848" s="26"/>
      <c r="CE848" s="26"/>
      <c r="CF848" s="26"/>
      <c r="CG848" s="26"/>
      <c r="CH848" s="26"/>
      <c r="CI848" s="26"/>
      <c r="CJ848" s="26"/>
      <c r="CK848" s="26"/>
      <c r="CL848" s="26"/>
      <c r="CM848" s="26"/>
      <c r="CN848" s="26"/>
      <c r="CO848" s="26"/>
      <c r="CP848" s="26"/>
      <c r="CQ848" s="26"/>
      <c r="CR848" s="26"/>
      <c r="CS848" s="26"/>
      <c r="CT848" s="26"/>
      <c r="CU848" s="26"/>
      <c r="CV848" s="26"/>
      <c r="CW848" s="26"/>
      <c r="CX848" s="26"/>
      <c r="CY848" s="26"/>
      <c r="CZ848" s="26"/>
      <c r="DA848" s="26"/>
      <c r="DB848" s="26"/>
      <c r="DC848" s="26"/>
      <c r="DD848" s="26"/>
      <c r="DE848" s="26"/>
      <c r="DF848" s="26"/>
      <c r="DG848" s="26"/>
      <c r="DH848" s="26"/>
      <c r="DI848" s="26"/>
      <c r="DJ848" s="26"/>
      <c r="DK848" s="26"/>
      <c r="DL848" s="26"/>
      <c r="DM848" s="26"/>
      <c r="DN848" s="26"/>
      <c r="DO848" s="26"/>
      <c r="DP848" s="26"/>
    </row>
    <row r="849" spans="1:120" ht="14.2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5"/>
      <c r="BD849" s="26"/>
      <c r="BE849" s="26"/>
      <c r="BF849" s="26"/>
      <c r="BG849" s="26"/>
      <c r="BH849" s="26"/>
      <c r="BI849" s="26"/>
      <c r="BJ849" s="26"/>
      <c r="BK849" s="26"/>
      <c r="BL849" s="26"/>
      <c r="BM849" s="26"/>
      <c r="BN849" s="26"/>
      <c r="BO849" s="26"/>
      <c r="BP849" s="26"/>
      <c r="BQ849" s="26"/>
      <c r="BR849" s="26"/>
      <c r="BS849" s="26"/>
      <c r="BT849" s="26"/>
      <c r="BU849" s="26"/>
      <c r="BV849" s="26"/>
      <c r="BW849" s="26"/>
      <c r="BX849" s="26"/>
      <c r="BY849" s="26"/>
      <c r="BZ849" s="26"/>
      <c r="CA849" s="26"/>
      <c r="CB849" s="26"/>
      <c r="CC849" s="26"/>
      <c r="CD849" s="26"/>
      <c r="CE849" s="26"/>
      <c r="CF849" s="26"/>
      <c r="CG849" s="26"/>
      <c r="CH849" s="26"/>
      <c r="CI849" s="26"/>
      <c r="CJ849" s="26"/>
      <c r="CK849" s="26"/>
      <c r="CL849" s="26"/>
      <c r="CM849" s="26"/>
      <c r="CN849" s="26"/>
      <c r="CO849" s="26"/>
      <c r="CP849" s="26"/>
      <c r="CQ849" s="26"/>
      <c r="CR849" s="26"/>
      <c r="CS849" s="26"/>
      <c r="CT849" s="26"/>
      <c r="CU849" s="26"/>
      <c r="CV849" s="26"/>
      <c r="CW849" s="26"/>
      <c r="CX849" s="26"/>
      <c r="CY849" s="26"/>
      <c r="CZ849" s="26"/>
      <c r="DA849" s="26"/>
      <c r="DB849" s="26"/>
      <c r="DC849" s="26"/>
      <c r="DD849" s="26"/>
      <c r="DE849" s="26"/>
      <c r="DF849" s="26"/>
      <c r="DG849" s="26"/>
      <c r="DH849" s="26"/>
      <c r="DI849" s="26"/>
      <c r="DJ849" s="26"/>
      <c r="DK849" s="26"/>
      <c r="DL849" s="26"/>
      <c r="DM849" s="26"/>
      <c r="DN849" s="26"/>
      <c r="DO849" s="26"/>
      <c r="DP849" s="26"/>
    </row>
    <row r="850" spans="1:120" ht="14.2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5"/>
      <c r="BD850" s="26"/>
      <c r="BE850" s="26"/>
      <c r="BF850" s="26"/>
      <c r="BG850" s="26"/>
      <c r="BH850" s="26"/>
      <c r="BI850" s="26"/>
      <c r="BJ850" s="26"/>
      <c r="BK850" s="26"/>
      <c r="BL850" s="26"/>
      <c r="BM850" s="26"/>
      <c r="BN850" s="26"/>
      <c r="BO850" s="26"/>
      <c r="BP850" s="26"/>
      <c r="BQ850" s="26"/>
      <c r="BR850" s="26"/>
      <c r="BS850" s="26"/>
      <c r="BT850" s="26"/>
      <c r="BU850" s="26"/>
      <c r="BV850" s="26"/>
      <c r="BW850" s="26"/>
      <c r="BX850" s="26"/>
      <c r="BY850" s="26"/>
      <c r="BZ850" s="26"/>
      <c r="CA850" s="26"/>
      <c r="CB850" s="26"/>
      <c r="CC850" s="26"/>
      <c r="CD850" s="26"/>
      <c r="CE850" s="26"/>
      <c r="CF850" s="26"/>
      <c r="CG850" s="26"/>
      <c r="CH850" s="26"/>
      <c r="CI850" s="26"/>
      <c r="CJ850" s="26"/>
      <c r="CK850" s="26"/>
      <c r="CL850" s="26"/>
      <c r="CM850" s="26"/>
      <c r="CN850" s="26"/>
      <c r="CO850" s="26"/>
      <c r="CP850" s="26"/>
      <c r="CQ850" s="26"/>
      <c r="CR850" s="26"/>
      <c r="CS850" s="26"/>
      <c r="CT850" s="26"/>
      <c r="CU850" s="26"/>
      <c r="CV850" s="26"/>
      <c r="CW850" s="26"/>
      <c r="CX850" s="26"/>
      <c r="CY850" s="26"/>
      <c r="CZ850" s="26"/>
      <c r="DA850" s="26"/>
      <c r="DB850" s="26"/>
      <c r="DC850" s="26"/>
      <c r="DD850" s="26"/>
      <c r="DE850" s="26"/>
      <c r="DF850" s="26"/>
      <c r="DG850" s="26"/>
      <c r="DH850" s="26"/>
      <c r="DI850" s="26"/>
      <c r="DJ850" s="26"/>
      <c r="DK850" s="26"/>
      <c r="DL850" s="26"/>
      <c r="DM850" s="26"/>
      <c r="DN850" s="26"/>
      <c r="DO850" s="26"/>
      <c r="DP850" s="26"/>
    </row>
    <row r="851" spans="1:120" ht="14.2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5"/>
      <c r="BD851" s="26"/>
      <c r="BE851" s="26"/>
      <c r="BF851" s="26"/>
      <c r="BG851" s="26"/>
      <c r="BH851" s="26"/>
      <c r="BI851" s="26"/>
      <c r="BJ851" s="26"/>
      <c r="BK851" s="26"/>
      <c r="BL851" s="26"/>
      <c r="BM851" s="26"/>
      <c r="BN851" s="26"/>
      <c r="BO851" s="26"/>
      <c r="BP851" s="26"/>
      <c r="BQ851" s="26"/>
      <c r="BR851" s="26"/>
      <c r="BS851" s="26"/>
      <c r="BT851" s="26"/>
      <c r="BU851" s="26"/>
      <c r="BV851" s="26"/>
      <c r="BW851" s="26"/>
      <c r="BX851" s="26"/>
      <c r="BY851" s="26"/>
      <c r="BZ851" s="26"/>
      <c r="CA851" s="26"/>
      <c r="CB851" s="26"/>
      <c r="CC851" s="26"/>
      <c r="CD851" s="26"/>
      <c r="CE851" s="26"/>
      <c r="CF851" s="26"/>
      <c r="CG851" s="26"/>
      <c r="CH851" s="26"/>
      <c r="CI851" s="26"/>
      <c r="CJ851" s="26"/>
      <c r="CK851" s="26"/>
      <c r="CL851" s="26"/>
      <c r="CM851" s="26"/>
      <c r="CN851" s="26"/>
      <c r="CO851" s="26"/>
      <c r="CP851" s="26"/>
      <c r="CQ851" s="26"/>
      <c r="CR851" s="26"/>
      <c r="CS851" s="26"/>
      <c r="CT851" s="26"/>
      <c r="CU851" s="26"/>
      <c r="CV851" s="26"/>
      <c r="CW851" s="26"/>
      <c r="CX851" s="26"/>
      <c r="CY851" s="26"/>
      <c r="CZ851" s="26"/>
      <c r="DA851" s="26"/>
      <c r="DB851" s="26"/>
      <c r="DC851" s="26"/>
      <c r="DD851" s="26"/>
      <c r="DE851" s="26"/>
      <c r="DF851" s="26"/>
      <c r="DG851" s="26"/>
      <c r="DH851" s="26"/>
      <c r="DI851" s="26"/>
      <c r="DJ851" s="26"/>
      <c r="DK851" s="26"/>
      <c r="DL851" s="26"/>
      <c r="DM851" s="26"/>
      <c r="DN851" s="26"/>
      <c r="DO851" s="26"/>
      <c r="DP851" s="26"/>
    </row>
    <row r="852" spans="1:120" ht="14.2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5"/>
      <c r="BD852" s="26"/>
      <c r="BE852" s="26"/>
      <c r="BF852" s="26"/>
      <c r="BG852" s="26"/>
      <c r="BH852" s="26"/>
      <c r="BI852" s="26"/>
      <c r="BJ852" s="26"/>
      <c r="BK852" s="26"/>
      <c r="BL852" s="26"/>
      <c r="BM852" s="26"/>
      <c r="BN852" s="26"/>
      <c r="BO852" s="26"/>
      <c r="BP852" s="26"/>
      <c r="BQ852" s="26"/>
      <c r="BR852" s="26"/>
      <c r="BS852" s="26"/>
      <c r="BT852" s="26"/>
      <c r="BU852" s="26"/>
      <c r="BV852" s="26"/>
      <c r="BW852" s="26"/>
      <c r="BX852" s="26"/>
      <c r="BY852" s="26"/>
      <c r="BZ852" s="26"/>
      <c r="CA852" s="26"/>
      <c r="CB852" s="26"/>
      <c r="CC852" s="26"/>
      <c r="CD852" s="26"/>
      <c r="CE852" s="26"/>
      <c r="CF852" s="26"/>
      <c r="CG852" s="26"/>
      <c r="CH852" s="26"/>
      <c r="CI852" s="26"/>
      <c r="CJ852" s="26"/>
      <c r="CK852" s="26"/>
      <c r="CL852" s="26"/>
      <c r="CM852" s="26"/>
      <c r="CN852" s="26"/>
      <c r="CO852" s="26"/>
      <c r="CP852" s="26"/>
      <c r="CQ852" s="26"/>
      <c r="CR852" s="26"/>
      <c r="CS852" s="26"/>
      <c r="CT852" s="26"/>
      <c r="CU852" s="26"/>
      <c r="CV852" s="26"/>
      <c r="CW852" s="26"/>
      <c r="CX852" s="26"/>
      <c r="CY852" s="26"/>
      <c r="CZ852" s="26"/>
      <c r="DA852" s="26"/>
      <c r="DB852" s="26"/>
      <c r="DC852" s="26"/>
      <c r="DD852" s="26"/>
      <c r="DE852" s="26"/>
      <c r="DF852" s="26"/>
      <c r="DG852" s="26"/>
      <c r="DH852" s="26"/>
      <c r="DI852" s="26"/>
      <c r="DJ852" s="26"/>
      <c r="DK852" s="26"/>
      <c r="DL852" s="26"/>
      <c r="DM852" s="26"/>
      <c r="DN852" s="26"/>
      <c r="DO852" s="26"/>
      <c r="DP852" s="26"/>
    </row>
    <row r="853" spans="1:120" ht="14.2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5"/>
      <c r="BD853" s="26"/>
      <c r="BE853" s="26"/>
      <c r="BF853" s="26"/>
      <c r="BG853" s="26"/>
      <c r="BH853" s="26"/>
      <c r="BI853" s="26"/>
      <c r="BJ853" s="26"/>
      <c r="BK853" s="26"/>
      <c r="BL853" s="26"/>
      <c r="BM853" s="26"/>
      <c r="BN853" s="26"/>
      <c r="BO853" s="26"/>
      <c r="BP853" s="26"/>
      <c r="BQ853" s="26"/>
      <c r="BR853" s="26"/>
      <c r="BS853" s="26"/>
      <c r="BT853" s="26"/>
      <c r="BU853" s="26"/>
      <c r="BV853" s="26"/>
      <c r="BW853" s="26"/>
      <c r="BX853" s="26"/>
      <c r="BY853" s="26"/>
      <c r="BZ853" s="26"/>
      <c r="CA853" s="26"/>
      <c r="CB853" s="26"/>
      <c r="CC853" s="26"/>
      <c r="CD853" s="26"/>
      <c r="CE853" s="26"/>
      <c r="CF853" s="26"/>
      <c r="CG853" s="26"/>
      <c r="CH853" s="26"/>
      <c r="CI853" s="26"/>
      <c r="CJ853" s="26"/>
      <c r="CK853" s="26"/>
      <c r="CL853" s="26"/>
      <c r="CM853" s="26"/>
      <c r="CN853" s="26"/>
      <c r="CO853" s="26"/>
      <c r="CP853" s="26"/>
      <c r="CQ853" s="26"/>
      <c r="CR853" s="26"/>
      <c r="CS853" s="26"/>
      <c r="CT853" s="26"/>
      <c r="CU853" s="26"/>
      <c r="CV853" s="26"/>
      <c r="CW853" s="26"/>
      <c r="CX853" s="26"/>
      <c r="CY853" s="26"/>
      <c r="CZ853" s="26"/>
      <c r="DA853" s="26"/>
      <c r="DB853" s="26"/>
      <c r="DC853" s="26"/>
      <c r="DD853" s="26"/>
      <c r="DE853" s="26"/>
      <c r="DF853" s="26"/>
      <c r="DG853" s="26"/>
      <c r="DH853" s="26"/>
      <c r="DI853" s="26"/>
      <c r="DJ853" s="26"/>
      <c r="DK853" s="26"/>
      <c r="DL853" s="26"/>
      <c r="DM853" s="26"/>
      <c r="DN853" s="26"/>
      <c r="DO853" s="26"/>
      <c r="DP853" s="26"/>
    </row>
    <row r="854" spans="1:120" ht="14.2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5"/>
      <c r="BD854" s="26"/>
      <c r="BE854" s="26"/>
      <c r="BF854" s="26"/>
      <c r="BG854" s="26"/>
      <c r="BH854" s="26"/>
      <c r="BI854" s="26"/>
      <c r="BJ854" s="26"/>
      <c r="BK854" s="26"/>
      <c r="BL854" s="26"/>
      <c r="BM854" s="26"/>
      <c r="BN854" s="26"/>
      <c r="BO854" s="26"/>
      <c r="BP854" s="26"/>
      <c r="BQ854" s="26"/>
      <c r="BR854" s="26"/>
      <c r="BS854" s="26"/>
      <c r="BT854" s="26"/>
      <c r="BU854" s="26"/>
      <c r="BV854" s="26"/>
      <c r="BW854" s="26"/>
      <c r="BX854" s="26"/>
      <c r="BY854" s="26"/>
      <c r="BZ854" s="26"/>
      <c r="CA854" s="26"/>
      <c r="CB854" s="26"/>
      <c r="CC854" s="26"/>
      <c r="CD854" s="26"/>
      <c r="CE854" s="26"/>
      <c r="CF854" s="26"/>
      <c r="CG854" s="26"/>
      <c r="CH854" s="26"/>
      <c r="CI854" s="26"/>
      <c r="CJ854" s="26"/>
      <c r="CK854" s="26"/>
      <c r="CL854" s="26"/>
      <c r="CM854" s="26"/>
      <c r="CN854" s="26"/>
      <c r="CO854" s="26"/>
      <c r="CP854" s="26"/>
      <c r="CQ854" s="26"/>
      <c r="CR854" s="26"/>
      <c r="CS854" s="26"/>
      <c r="CT854" s="26"/>
      <c r="CU854" s="26"/>
      <c r="CV854" s="26"/>
      <c r="CW854" s="26"/>
      <c r="CX854" s="26"/>
      <c r="CY854" s="26"/>
      <c r="CZ854" s="26"/>
      <c r="DA854" s="26"/>
      <c r="DB854" s="26"/>
      <c r="DC854" s="26"/>
      <c r="DD854" s="26"/>
      <c r="DE854" s="26"/>
      <c r="DF854" s="26"/>
      <c r="DG854" s="26"/>
      <c r="DH854" s="26"/>
      <c r="DI854" s="26"/>
      <c r="DJ854" s="26"/>
      <c r="DK854" s="26"/>
      <c r="DL854" s="26"/>
      <c r="DM854" s="26"/>
      <c r="DN854" s="26"/>
      <c r="DO854" s="26"/>
      <c r="DP854" s="26"/>
    </row>
    <row r="855" spans="1:120" ht="14.2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5"/>
      <c r="BD855" s="26"/>
      <c r="BE855" s="26"/>
      <c r="BF855" s="26"/>
      <c r="BG855" s="26"/>
      <c r="BH855" s="26"/>
      <c r="BI855" s="26"/>
      <c r="BJ855" s="26"/>
      <c r="BK855" s="26"/>
      <c r="BL855" s="26"/>
      <c r="BM855" s="26"/>
      <c r="BN855" s="26"/>
      <c r="BO855" s="26"/>
      <c r="BP855" s="26"/>
      <c r="BQ855" s="26"/>
      <c r="BR855" s="26"/>
      <c r="BS855" s="26"/>
      <c r="BT855" s="26"/>
      <c r="BU855" s="26"/>
      <c r="BV855" s="26"/>
      <c r="BW855" s="26"/>
      <c r="BX855" s="26"/>
      <c r="BY855" s="26"/>
      <c r="BZ855" s="26"/>
      <c r="CA855" s="26"/>
      <c r="CB855" s="26"/>
      <c r="CC855" s="26"/>
      <c r="CD855" s="26"/>
      <c r="CE855" s="26"/>
      <c r="CF855" s="26"/>
      <c r="CG855" s="26"/>
      <c r="CH855" s="26"/>
      <c r="CI855" s="26"/>
      <c r="CJ855" s="26"/>
      <c r="CK855" s="26"/>
      <c r="CL855" s="26"/>
      <c r="CM855" s="26"/>
      <c r="CN855" s="26"/>
      <c r="CO855" s="26"/>
      <c r="CP855" s="26"/>
      <c r="CQ855" s="26"/>
      <c r="CR855" s="26"/>
      <c r="CS855" s="26"/>
      <c r="CT855" s="26"/>
      <c r="CU855" s="26"/>
      <c r="CV855" s="26"/>
      <c r="CW855" s="26"/>
      <c r="CX855" s="26"/>
      <c r="CY855" s="26"/>
      <c r="CZ855" s="26"/>
      <c r="DA855" s="26"/>
      <c r="DB855" s="26"/>
      <c r="DC855" s="26"/>
      <c r="DD855" s="26"/>
      <c r="DE855" s="26"/>
      <c r="DF855" s="26"/>
      <c r="DG855" s="26"/>
      <c r="DH855" s="26"/>
      <c r="DI855" s="26"/>
      <c r="DJ855" s="26"/>
      <c r="DK855" s="26"/>
      <c r="DL855" s="26"/>
      <c r="DM855" s="26"/>
      <c r="DN855" s="26"/>
      <c r="DO855" s="26"/>
      <c r="DP855" s="26"/>
    </row>
    <row r="856" spans="1:120" ht="14.2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5"/>
      <c r="BD856" s="26"/>
      <c r="BE856" s="26"/>
      <c r="BF856" s="26"/>
      <c r="BG856" s="26"/>
      <c r="BH856" s="26"/>
      <c r="BI856" s="26"/>
      <c r="BJ856" s="26"/>
      <c r="BK856" s="26"/>
      <c r="BL856" s="26"/>
      <c r="BM856" s="26"/>
      <c r="BN856" s="26"/>
      <c r="BO856" s="26"/>
      <c r="BP856" s="26"/>
      <c r="BQ856" s="26"/>
      <c r="BR856" s="26"/>
      <c r="BS856" s="26"/>
      <c r="BT856" s="26"/>
      <c r="BU856" s="26"/>
      <c r="BV856" s="26"/>
      <c r="BW856" s="26"/>
      <c r="BX856" s="26"/>
      <c r="BY856" s="26"/>
      <c r="BZ856" s="26"/>
      <c r="CA856" s="26"/>
      <c r="CB856" s="26"/>
      <c r="CC856" s="26"/>
      <c r="CD856" s="26"/>
      <c r="CE856" s="26"/>
      <c r="CF856" s="26"/>
      <c r="CG856" s="26"/>
      <c r="CH856" s="26"/>
      <c r="CI856" s="26"/>
      <c r="CJ856" s="26"/>
      <c r="CK856" s="26"/>
      <c r="CL856" s="26"/>
      <c r="CM856" s="26"/>
      <c r="CN856" s="26"/>
      <c r="CO856" s="26"/>
      <c r="CP856" s="26"/>
      <c r="CQ856" s="26"/>
      <c r="CR856" s="26"/>
      <c r="CS856" s="26"/>
      <c r="CT856" s="26"/>
      <c r="CU856" s="26"/>
      <c r="CV856" s="26"/>
      <c r="CW856" s="26"/>
      <c r="CX856" s="26"/>
      <c r="CY856" s="26"/>
      <c r="CZ856" s="26"/>
      <c r="DA856" s="26"/>
      <c r="DB856" s="26"/>
      <c r="DC856" s="26"/>
      <c r="DD856" s="26"/>
      <c r="DE856" s="26"/>
      <c r="DF856" s="26"/>
      <c r="DG856" s="26"/>
      <c r="DH856" s="26"/>
      <c r="DI856" s="26"/>
      <c r="DJ856" s="26"/>
      <c r="DK856" s="26"/>
      <c r="DL856" s="26"/>
      <c r="DM856" s="26"/>
      <c r="DN856" s="26"/>
      <c r="DO856" s="26"/>
      <c r="DP856" s="26"/>
    </row>
    <row r="857" spans="1:120" ht="14.2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5"/>
      <c r="BD857" s="26"/>
      <c r="BE857" s="26"/>
      <c r="BF857" s="26"/>
      <c r="BG857" s="26"/>
      <c r="BH857" s="26"/>
      <c r="BI857" s="26"/>
      <c r="BJ857" s="26"/>
      <c r="BK857" s="26"/>
      <c r="BL857" s="26"/>
      <c r="BM857" s="26"/>
      <c r="BN857" s="26"/>
      <c r="BO857" s="26"/>
      <c r="BP857" s="26"/>
      <c r="BQ857" s="26"/>
      <c r="BR857" s="26"/>
      <c r="BS857" s="26"/>
      <c r="BT857" s="26"/>
      <c r="BU857" s="26"/>
      <c r="BV857" s="26"/>
      <c r="BW857" s="26"/>
      <c r="BX857" s="26"/>
      <c r="BY857" s="26"/>
      <c r="BZ857" s="26"/>
      <c r="CA857" s="26"/>
      <c r="CB857" s="26"/>
      <c r="CC857" s="26"/>
      <c r="CD857" s="26"/>
      <c r="CE857" s="26"/>
      <c r="CF857" s="26"/>
      <c r="CG857" s="26"/>
      <c r="CH857" s="26"/>
      <c r="CI857" s="26"/>
      <c r="CJ857" s="26"/>
      <c r="CK857" s="26"/>
      <c r="CL857" s="26"/>
      <c r="CM857" s="26"/>
      <c r="CN857" s="26"/>
      <c r="CO857" s="26"/>
      <c r="CP857" s="26"/>
      <c r="CQ857" s="26"/>
      <c r="CR857" s="26"/>
      <c r="CS857" s="26"/>
      <c r="CT857" s="26"/>
      <c r="CU857" s="26"/>
      <c r="CV857" s="26"/>
      <c r="CW857" s="26"/>
      <c r="CX857" s="26"/>
      <c r="CY857" s="26"/>
      <c r="CZ857" s="26"/>
      <c r="DA857" s="26"/>
      <c r="DB857" s="26"/>
      <c r="DC857" s="26"/>
      <c r="DD857" s="26"/>
      <c r="DE857" s="26"/>
      <c r="DF857" s="26"/>
      <c r="DG857" s="26"/>
      <c r="DH857" s="26"/>
      <c r="DI857" s="26"/>
      <c r="DJ857" s="26"/>
      <c r="DK857" s="26"/>
      <c r="DL857" s="26"/>
      <c r="DM857" s="26"/>
      <c r="DN857" s="26"/>
      <c r="DO857" s="26"/>
      <c r="DP857" s="26"/>
    </row>
    <row r="858" spans="1:120" ht="14.2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5"/>
      <c r="BD858" s="26"/>
      <c r="BE858" s="26"/>
      <c r="BF858" s="26"/>
      <c r="BG858" s="26"/>
      <c r="BH858" s="26"/>
      <c r="BI858" s="26"/>
      <c r="BJ858" s="26"/>
      <c r="BK858" s="26"/>
      <c r="BL858" s="26"/>
      <c r="BM858" s="26"/>
      <c r="BN858" s="26"/>
      <c r="BO858" s="26"/>
      <c r="BP858" s="26"/>
      <c r="BQ858" s="26"/>
      <c r="BR858" s="26"/>
      <c r="BS858" s="26"/>
      <c r="BT858" s="26"/>
      <c r="BU858" s="26"/>
      <c r="BV858" s="26"/>
      <c r="BW858" s="26"/>
      <c r="BX858" s="26"/>
      <c r="BY858" s="26"/>
      <c r="BZ858" s="26"/>
      <c r="CA858" s="26"/>
      <c r="CB858" s="26"/>
      <c r="CC858" s="26"/>
      <c r="CD858" s="26"/>
      <c r="CE858" s="26"/>
      <c r="CF858" s="26"/>
      <c r="CG858" s="26"/>
      <c r="CH858" s="26"/>
      <c r="CI858" s="26"/>
      <c r="CJ858" s="26"/>
      <c r="CK858" s="26"/>
      <c r="CL858" s="26"/>
      <c r="CM858" s="26"/>
      <c r="CN858" s="26"/>
      <c r="CO858" s="26"/>
      <c r="CP858" s="26"/>
      <c r="CQ858" s="26"/>
      <c r="CR858" s="26"/>
      <c r="CS858" s="26"/>
      <c r="CT858" s="26"/>
      <c r="CU858" s="26"/>
      <c r="CV858" s="26"/>
      <c r="CW858" s="26"/>
      <c r="CX858" s="26"/>
      <c r="CY858" s="26"/>
      <c r="CZ858" s="26"/>
      <c r="DA858" s="26"/>
      <c r="DB858" s="26"/>
      <c r="DC858" s="26"/>
      <c r="DD858" s="26"/>
      <c r="DE858" s="26"/>
      <c r="DF858" s="26"/>
      <c r="DG858" s="26"/>
      <c r="DH858" s="26"/>
      <c r="DI858" s="26"/>
      <c r="DJ858" s="26"/>
      <c r="DK858" s="26"/>
      <c r="DL858" s="26"/>
      <c r="DM858" s="26"/>
      <c r="DN858" s="26"/>
      <c r="DO858" s="26"/>
      <c r="DP858" s="26"/>
    </row>
    <row r="859" spans="1:120" ht="14.2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5"/>
      <c r="BD859" s="26"/>
      <c r="BE859" s="26"/>
      <c r="BF859" s="26"/>
      <c r="BG859" s="26"/>
      <c r="BH859" s="26"/>
      <c r="BI859" s="26"/>
      <c r="BJ859" s="26"/>
      <c r="BK859" s="26"/>
      <c r="BL859" s="26"/>
      <c r="BM859" s="26"/>
      <c r="BN859" s="26"/>
      <c r="BO859" s="26"/>
      <c r="BP859" s="26"/>
      <c r="BQ859" s="26"/>
      <c r="BR859" s="26"/>
      <c r="BS859" s="26"/>
      <c r="BT859" s="26"/>
      <c r="BU859" s="26"/>
      <c r="BV859" s="26"/>
      <c r="BW859" s="26"/>
      <c r="BX859" s="26"/>
      <c r="BY859" s="26"/>
      <c r="BZ859" s="26"/>
      <c r="CA859" s="26"/>
      <c r="CB859" s="26"/>
      <c r="CC859" s="26"/>
      <c r="CD859" s="26"/>
      <c r="CE859" s="26"/>
      <c r="CF859" s="26"/>
      <c r="CG859" s="26"/>
      <c r="CH859" s="26"/>
      <c r="CI859" s="26"/>
      <c r="CJ859" s="26"/>
      <c r="CK859" s="26"/>
      <c r="CL859" s="26"/>
      <c r="CM859" s="26"/>
      <c r="CN859" s="26"/>
      <c r="CO859" s="26"/>
      <c r="CP859" s="26"/>
      <c r="CQ859" s="26"/>
      <c r="CR859" s="26"/>
      <c r="CS859" s="26"/>
      <c r="CT859" s="26"/>
      <c r="CU859" s="26"/>
      <c r="CV859" s="26"/>
      <c r="CW859" s="26"/>
      <c r="CX859" s="26"/>
      <c r="CY859" s="26"/>
      <c r="CZ859" s="26"/>
      <c r="DA859" s="26"/>
      <c r="DB859" s="26"/>
      <c r="DC859" s="26"/>
      <c r="DD859" s="26"/>
      <c r="DE859" s="26"/>
      <c r="DF859" s="26"/>
      <c r="DG859" s="26"/>
      <c r="DH859" s="26"/>
      <c r="DI859" s="26"/>
      <c r="DJ859" s="26"/>
      <c r="DK859" s="26"/>
      <c r="DL859" s="26"/>
      <c r="DM859" s="26"/>
      <c r="DN859" s="26"/>
      <c r="DO859" s="26"/>
      <c r="DP859" s="26"/>
    </row>
    <row r="860" spans="1:120" ht="14.2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5"/>
      <c r="BD860" s="26"/>
      <c r="BE860" s="26"/>
      <c r="BF860" s="26"/>
      <c r="BG860" s="26"/>
      <c r="BH860" s="26"/>
      <c r="BI860" s="26"/>
      <c r="BJ860" s="26"/>
      <c r="BK860" s="26"/>
      <c r="BL860" s="26"/>
      <c r="BM860" s="26"/>
      <c r="BN860" s="26"/>
      <c r="BO860" s="26"/>
      <c r="BP860" s="26"/>
      <c r="BQ860" s="26"/>
      <c r="BR860" s="26"/>
      <c r="BS860" s="26"/>
      <c r="BT860" s="26"/>
      <c r="BU860" s="26"/>
      <c r="BV860" s="26"/>
      <c r="BW860" s="26"/>
      <c r="BX860" s="26"/>
      <c r="BY860" s="26"/>
      <c r="BZ860" s="26"/>
      <c r="CA860" s="26"/>
      <c r="CB860" s="26"/>
      <c r="CC860" s="26"/>
      <c r="CD860" s="26"/>
      <c r="CE860" s="26"/>
      <c r="CF860" s="26"/>
      <c r="CG860" s="26"/>
      <c r="CH860" s="26"/>
      <c r="CI860" s="26"/>
      <c r="CJ860" s="26"/>
      <c r="CK860" s="26"/>
      <c r="CL860" s="26"/>
      <c r="CM860" s="26"/>
      <c r="CN860" s="26"/>
      <c r="CO860" s="26"/>
      <c r="CP860" s="26"/>
      <c r="CQ860" s="26"/>
      <c r="CR860" s="26"/>
      <c r="CS860" s="26"/>
      <c r="CT860" s="26"/>
      <c r="CU860" s="26"/>
      <c r="CV860" s="26"/>
      <c r="CW860" s="26"/>
      <c r="CX860" s="26"/>
      <c r="CY860" s="26"/>
      <c r="CZ860" s="26"/>
      <c r="DA860" s="26"/>
      <c r="DB860" s="26"/>
      <c r="DC860" s="26"/>
      <c r="DD860" s="26"/>
      <c r="DE860" s="26"/>
      <c r="DF860" s="26"/>
      <c r="DG860" s="26"/>
      <c r="DH860" s="26"/>
      <c r="DI860" s="26"/>
      <c r="DJ860" s="26"/>
      <c r="DK860" s="26"/>
      <c r="DL860" s="26"/>
      <c r="DM860" s="26"/>
      <c r="DN860" s="26"/>
      <c r="DO860" s="26"/>
      <c r="DP860" s="26"/>
    </row>
    <row r="861" spans="1:120" ht="14.2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5"/>
      <c r="BD861" s="26"/>
      <c r="BE861" s="26"/>
      <c r="BF861" s="26"/>
      <c r="BG861" s="26"/>
      <c r="BH861" s="26"/>
      <c r="BI861" s="26"/>
      <c r="BJ861" s="26"/>
      <c r="BK861" s="26"/>
      <c r="BL861" s="26"/>
      <c r="BM861" s="26"/>
      <c r="BN861" s="26"/>
      <c r="BO861" s="26"/>
      <c r="BP861" s="26"/>
      <c r="BQ861" s="26"/>
      <c r="BR861" s="26"/>
      <c r="BS861" s="26"/>
      <c r="BT861" s="26"/>
      <c r="BU861" s="26"/>
      <c r="BV861" s="26"/>
      <c r="BW861" s="26"/>
      <c r="BX861" s="26"/>
      <c r="BY861" s="26"/>
      <c r="BZ861" s="26"/>
      <c r="CA861" s="26"/>
      <c r="CB861" s="26"/>
      <c r="CC861" s="26"/>
      <c r="CD861" s="26"/>
      <c r="CE861" s="26"/>
      <c r="CF861" s="26"/>
      <c r="CG861" s="26"/>
      <c r="CH861" s="26"/>
      <c r="CI861" s="26"/>
      <c r="CJ861" s="26"/>
      <c r="CK861" s="26"/>
      <c r="CL861" s="26"/>
      <c r="CM861" s="26"/>
      <c r="CN861" s="26"/>
      <c r="CO861" s="26"/>
      <c r="CP861" s="26"/>
      <c r="CQ861" s="26"/>
      <c r="CR861" s="26"/>
      <c r="CS861" s="26"/>
      <c r="CT861" s="26"/>
      <c r="CU861" s="26"/>
      <c r="CV861" s="26"/>
      <c r="CW861" s="26"/>
      <c r="CX861" s="26"/>
      <c r="CY861" s="26"/>
      <c r="CZ861" s="26"/>
      <c r="DA861" s="26"/>
      <c r="DB861" s="26"/>
      <c r="DC861" s="26"/>
      <c r="DD861" s="26"/>
      <c r="DE861" s="26"/>
      <c r="DF861" s="26"/>
      <c r="DG861" s="26"/>
      <c r="DH861" s="26"/>
      <c r="DI861" s="26"/>
      <c r="DJ861" s="26"/>
      <c r="DK861" s="26"/>
      <c r="DL861" s="26"/>
      <c r="DM861" s="26"/>
      <c r="DN861" s="26"/>
      <c r="DO861" s="26"/>
      <c r="DP861" s="26"/>
    </row>
    <row r="862" spans="1:120" ht="14.2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5"/>
      <c r="BD862" s="26"/>
      <c r="BE862" s="26"/>
      <c r="BF862" s="26"/>
      <c r="BG862" s="26"/>
      <c r="BH862" s="26"/>
      <c r="BI862" s="26"/>
      <c r="BJ862" s="26"/>
      <c r="BK862" s="26"/>
      <c r="BL862" s="26"/>
      <c r="BM862" s="26"/>
      <c r="BN862" s="26"/>
      <c r="BO862" s="26"/>
      <c r="BP862" s="26"/>
      <c r="BQ862" s="26"/>
      <c r="BR862" s="26"/>
      <c r="BS862" s="26"/>
      <c r="BT862" s="26"/>
      <c r="BU862" s="26"/>
      <c r="BV862" s="26"/>
      <c r="BW862" s="26"/>
      <c r="BX862" s="26"/>
      <c r="BY862" s="26"/>
      <c r="BZ862" s="26"/>
      <c r="CA862" s="26"/>
      <c r="CB862" s="26"/>
      <c r="CC862" s="26"/>
      <c r="CD862" s="26"/>
      <c r="CE862" s="26"/>
      <c r="CF862" s="26"/>
      <c r="CG862" s="26"/>
      <c r="CH862" s="26"/>
      <c r="CI862" s="26"/>
      <c r="CJ862" s="26"/>
      <c r="CK862" s="26"/>
      <c r="CL862" s="26"/>
      <c r="CM862" s="26"/>
      <c r="CN862" s="26"/>
      <c r="CO862" s="26"/>
      <c r="CP862" s="26"/>
      <c r="CQ862" s="26"/>
      <c r="CR862" s="26"/>
      <c r="CS862" s="26"/>
      <c r="CT862" s="26"/>
      <c r="CU862" s="26"/>
      <c r="CV862" s="26"/>
      <c r="CW862" s="26"/>
      <c r="CX862" s="26"/>
      <c r="CY862" s="26"/>
      <c r="CZ862" s="26"/>
      <c r="DA862" s="26"/>
      <c r="DB862" s="26"/>
      <c r="DC862" s="26"/>
      <c r="DD862" s="26"/>
      <c r="DE862" s="26"/>
      <c r="DF862" s="26"/>
      <c r="DG862" s="26"/>
      <c r="DH862" s="26"/>
      <c r="DI862" s="26"/>
      <c r="DJ862" s="26"/>
      <c r="DK862" s="26"/>
      <c r="DL862" s="26"/>
      <c r="DM862" s="26"/>
      <c r="DN862" s="26"/>
      <c r="DO862" s="26"/>
      <c r="DP862" s="26"/>
    </row>
    <row r="863" spans="1:120" ht="14.2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5"/>
      <c r="BD863" s="26"/>
      <c r="BE863" s="26"/>
      <c r="BF863" s="26"/>
      <c r="BG863" s="26"/>
      <c r="BH863" s="26"/>
      <c r="BI863" s="26"/>
      <c r="BJ863" s="26"/>
      <c r="BK863" s="26"/>
      <c r="BL863" s="26"/>
      <c r="BM863" s="26"/>
      <c r="BN863" s="26"/>
      <c r="BO863" s="26"/>
      <c r="BP863" s="26"/>
      <c r="BQ863" s="26"/>
      <c r="BR863" s="26"/>
      <c r="BS863" s="26"/>
      <c r="BT863" s="26"/>
      <c r="BU863" s="26"/>
      <c r="BV863" s="26"/>
      <c r="BW863" s="26"/>
      <c r="BX863" s="26"/>
      <c r="BY863" s="26"/>
      <c r="BZ863" s="26"/>
      <c r="CA863" s="26"/>
      <c r="CB863" s="26"/>
      <c r="CC863" s="26"/>
      <c r="CD863" s="26"/>
      <c r="CE863" s="26"/>
      <c r="CF863" s="26"/>
      <c r="CG863" s="26"/>
      <c r="CH863" s="26"/>
      <c r="CI863" s="26"/>
      <c r="CJ863" s="26"/>
      <c r="CK863" s="26"/>
      <c r="CL863" s="26"/>
      <c r="CM863" s="26"/>
      <c r="CN863" s="26"/>
      <c r="CO863" s="26"/>
      <c r="CP863" s="26"/>
      <c r="CQ863" s="26"/>
      <c r="CR863" s="26"/>
      <c r="CS863" s="26"/>
      <c r="CT863" s="26"/>
      <c r="CU863" s="26"/>
      <c r="CV863" s="26"/>
      <c r="CW863" s="26"/>
      <c r="CX863" s="26"/>
      <c r="CY863" s="26"/>
      <c r="CZ863" s="26"/>
      <c r="DA863" s="26"/>
      <c r="DB863" s="26"/>
      <c r="DC863" s="26"/>
      <c r="DD863" s="26"/>
      <c r="DE863" s="26"/>
      <c r="DF863" s="26"/>
      <c r="DG863" s="26"/>
      <c r="DH863" s="26"/>
      <c r="DI863" s="26"/>
      <c r="DJ863" s="26"/>
      <c r="DK863" s="26"/>
      <c r="DL863" s="26"/>
      <c r="DM863" s="26"/>
      <c r="DN863" s="26"/>
      <c r="DO863" s="26"/>
      <c r="DP863" s="26"/>
    </row>
    <row r="864" spans="1:120" ht="14.2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5"/>
      <c r="BD864" s="26"/>
      <c r="BE864" s="26"/>
      <c r="BF864" s="26"/>
      <c r="BG864" s="26"/>
      <c r="BH864" s="26"/>
      <c r="BI864" s="26"/>
      <c r="BJ864" s="26"/>
      <c r="BK864" s="26"/>
      <c r="BL864" s="26"/>
      <c r="BM864" s="26"/>
      <c r="BN864" s="26"/>
      <c r="BO864" s="26"/>
      <c r="BP864" s="26"/>
      <c r="BQ864" s="26"/>
      <c r="BR864" s="26"/>
      <c r="BS864" s="26"/>
      <c r="BT864" s="26"/>
      <c r="BU864" s="26"/>
      <c r="BV864" s="26"/>
      <c r="BW864" s="26"/>
      <c r="BX864" s="26"/>
      <c r="BY864" s="26"/>
      <c r="BZ864" s="26"/>
      <c r="CA864" s="26"/>
      <c r="CB864" s="26"/>
      <c r="CC864" s="26"/>
      <c r="CD864" s="26"/>
      <c r="CE864" s="26"/>
      <c r="CF864" s="26"/>
      <c r="CG864" s="26"/>
      <c r="CH864" s="26"/>
      <c r="CI864" s="26"/>
      <c r="CJ864" s="26"/>
      <c r="CK864" s="26"/>
      <c r="CL864" s="26"/>
      <c r="CM864" s="26"/>
      <c r="CN864" s="26"/>
      <c r="CO864" s="26"/>
      <c r="CP864" s="26"/>
      <c r="CQ864" s="26"/>
      <c r="CR864" s="26"/>
      <c r="CS864" s="26"/>
      <c r="CT864" s="26"/>
      <c r="CU864" s="26"/>
      <c r="CV864" s="26"/>
      <c r="CW864" s="26"/>
      <c r="CX864" s="26"/>
      <c r="CY864" s="26"/>
      <c r="CZ864" s="26"/>
      <c r="DA864" s="26"/>
      <c r="DB864" s="26"/>
      <c r="DC864" s="26"/>
      <c r="DD864" s="26"/>
      <c r="DE864" s="26"/>
      <c r="DF864" s="26"/>
      <c r="DG864" s="26"/>
      <c r="DH864" s="26"/>
      <c r="DI864" s="26"/>
      <c r="DJ864" s="26"/>
      <c r="DK864" s="26"/>
      <c r="DL864" s="26"/>
      <c r="DM864" s="26"/>
      <c r="DN864" s="26"/>
      <c r="DO864" s="26"/>
      <c r="DP864" s="26"/>
    </row>
    <row r="865" spans="1:120" ht="14.2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5"/>
      <c r="BD865" s="26"/>
      <c r="BE865" s="26"/>
      <c r="BF865" s="26"/>
      <c r="BG865" s="26"/>
      <c r="BH865" s="26"/>
      <c r="BI865" s="26"/>
      <c r="BJ865" s="26"/>
      <c r="BK865" s="26"/>
      <c r="BL865" s="26"/>
      <c r="BM865" s="26"/>
      <c r="BN865" s="26"/>
      <c r="BO865" s="26"/>
      <c r="BP865" s="26"/>
      <c r="BQ865" s="26"/>
      <c r="BR865" s="26"/>
      <c r="BS865" s="26"/>
      <c r="BT865" s="26"/>
      <c r="BU865" s="26"/>
      <c r="BV865" s="26"/>
      <c r="BW865" s="26"/>
      <c r="BX865" s="26"/>
      <c r="BY865" s="26"/>
      <c r="BZ865" s="26"/>
      <c r="CA865" s="26"/>
      <c r="CB865" s="26"/>
      <c r="CC865" s="26"/>
      <c r="CD865" s="26"/>
      <c r="CE865" s="26"/>
      <c r="CF865" s="26"/>
      <c r="CG865" s="26"/>
      <c r="CH865" s="26"/>
      <c r="CI865" s="26"/>
      <c r="CJ865" s="26"/>
      <c r="CK865" s="26"/>
      <c r="CL865" s="26"/>
      <c r="CM865" s="26"/>
      <c r="CN865" s="26"/>
      <c r="CO865" s="26"/>
      <c r="CP865" s="26"/>
      <c r="CQ865" s="26"/>
      <c r="CR865" s="26"/>
      <c r="CS865" s="26"/>
      <c r="CT865" s="26"/>
      <c r="CU865" s="26"/>
      <c r="CV865" s="26"/>
      <c r="CW865" s="26"/>
      <c r="CX865" s="26"/>
      <c r="CY865" s="26"/>
      <c r="CZ865" s="26"/>
      <c r="DA865" s="26"/>
      <c r="DB865" s="26"/>
      <c r="DC865" s="26"/>
      <c r="DD865" s="26"/>
      <c r="DE865" s="26"/>
      <c r="DF865" s="26"/>
      <c r="DG865" s="26"/>
      <c r="DH865" s="26"/>
      <c r="DI865" s="26"/>
      <c r="DJ865" s="26"/>
      <c r="DK865" s="26"/>
      <c r="DL865" s="26"/>
      <c r="DM865" s="26"/>
      <c r="DN865" s="26"/>
      <c r="DO865" s="26"/>
      <c r="DP865" s="26"/>
    </row>
    <row r="866" spans="1:120" ht="14.2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5"/>
      <c r="BD866" s="26"/>
      <c r="BE866" s="26"/>
      <c r="BF866" s="26"/>
      <c r="BG866" s="26"/>
      <c r="BH866" s="26"/>
      <c r="BI866" s="26"/>
      <c r="BJ866" s="26"/>
      <c r="BK866" s="26"/>
      <c r="BL866" s="26"/>
      <c r="BM866" s="26"/>
      <c r="BN866" s="26"/>
      <c r="BO866" s="26"/>
      <c r="BP866" s="26"/>
      <c r="BQ866" s="26"/>
      <c r="BR866" s="26"/>
      <c r="BS866" s="26"/>
      <c r="BT866" s="26"/>
      <c r="BU866" s="26"/>
      <c r="BV866" s="26"/>
      <c r="BW866" s="26"/>
      <c r="BX866" s="26"/>
      <c r="BY866" s="26"/>
      <c r="BZ866" s="26"/>
      <c r="CA866" s="26"/>
      <c r="CB866" s="26"/>
      <c r="CC866" s="26"/>
      <c r="CD866" s="26"/>
      <c r="CE866" s="26"/>
      <c r="CF866" s="26"/>
      <c r="CG866" s="26"/>
      <c r="CH866" s="26"/>
      <c r="CI866" s="26"/>
      <c r="CJ866" s="26"/>
      <c r="CK866" s="26"/>
      <c r="CL866" s="26"/>
      <c r="CM866" s="26"/>
      <c r="CN866" s="26"/>
      <c r="CO866" s="26"/>
      <c r="CP866" s="26"/>
      <c r="CQ866" s="26"/>
      <c r="CR866" s="26"/>
      <c r="CS866" s="26"/>
      <c r="CT866" s="26"/>
      <c r="CU866" s="26"/>
      <c r="CV866" s="26"/>
      <c r="CW866" s="26"/>
      <c r="CX866" s="26"/>
      <c r="CY866" s="26"/>
      <c r="CZ866" s="26"/>
      <c r="DA866" s="26"/>
      <c r="DB866" s="26"/>
      <c r="DC866" s="26"/>
      <c r="DD866" s="26"/>
      <c r="DE866" s="26"/>
      <c r="DF866" s="26"/>
      <c r="DG866" s="26"/>
      <c r="DH866" s="26"/>
      <c r="DI866" s="26"/>
      <c r="DJ866" s="26"/>
      <c r="DK866" s="26"/>
      <c r="DL866" s="26"/>
      <c r="DM866" s="26"/>
      <c r="DN866" s="26"/>
      <c r="DO866" s="26"/>
      <c r="DP866" s="26"/>
    </row>
    <row r="867" spans="1:120" ht="14.2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5"/>
      <c r="BD867" s="26"/>
      <c r="BE867" s="26"/>
      <c r="BF867" s="26"/>
      <c r="BG867" s="26"/>
      <c r="BH867" s="26"/>
      <c r="BI867" s="26"/>
      <c r="BJ867" s="26"/>
      <c r="BK867" s="26"/>
      <c r="BL867" s="26"/>
      <c r="BM867" s="26"/>
      <c r="BN867" s="26"/>
      <c r="BO867" s="26"/>
      <c r="BP867" s="26"/>
      <c r="BQ867" s="26"/>
      <c r="BR867" s="26"/>
      <c r="BS867" s="26"/>
      <c r="BT867" s="26"/>
      <c r="BU867" s="26"/>
      <c r="BV867" s="26"/>
      <c r="BW867" s="26"/>
      <c r="BX867" s="26"/>
      <c r="BY867" s="26"/>
      <c r="BZ867" s="26"/>
      <c r="CA867" s="26"/>
      <c r="CB867" s="26"/>
      <c r="CC867" s="26"/>
      <c r="CD867" s="26"/>
      <c r="CE867" s="26"/>
      <c r="CF867" s="26"/>
      <c r="CG867" s="26"/>
      <c r="CH867" s="26"/>
      <c r="CI867" s="26"/>
      <c r="CJ867" s="26"/>
      <c r="CK867" s="26"/>
      <c r="CL867" s="26"/>
      <c r="CM867" s="26"/>
      <c r="CN867" s="26"/>
      <c r="CO867" s="26"/>
      <c r="CP867" s="26"/>
      <c r="CQ867" s="26"/>
      <c r="CR867" s="26"/>
      <c r="CS867" s="26"/>
      <c r="CT867" s="26"/>
      <c r="CU867" s="26"/>
      <c r="CV867" s="26"/>
      <c r="CW867" s="26"/>
      <c r="CX867" s="26"/>
      <c r="CY867" s="26"/>
      <c r="CZ867" s="26"/>
      <c r="DA867" s="26"/>
      <c r="DB867" s="26"/>
      <c r="DC867" s="26"/>
      <c r="DD867" s="26"/>
      <c r="DE867" s="26"/>
      <c r="DF867" s="26"/>
      <c r="DG867" s="26"/>
      <c r="DH867" s="26"/>
      <c r="DI867" s="26"/>
      <c r="DJ867" s="26"/>
      <c r="DK867" s="26"/>
      <c r="DL867" s="26"/>
      <c r="DM867" s="26"/>
      <c r="DN867" s="26"/>
      <c r="DO867" s="26"/>
      <c r="DP867" s="26"/>
    </row>
    <row r="868" spans="1:120" ht="14.2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5"/>
      <c r="BD868" s="26"/>
      <c r="BE868" s="26"/>
      <c r="BF868" s="26"/>
      <c r="BG868" s="26"/>
      <c r="BH868" s="26"/>
      <c r="BI868" s="26"/>
      <c r="BJ868" s="26"/>
      <c r="BK868" s="26"/>
      <c r="BL868" s="26"/>
      <c r="BM868" s="26"/>
      <c r="BN868" s="26"/>
      <c r="BO868" s="26"/>
      <c r="BP868" s="26"/>
      <c r="BQ868" s="26"/>
      <c r="BR868" s="26"/>
      <c r="BS868" s="26"/>
      <c r="BT868" s="26"/>
      <c r="BU868" s="26"/>
      <c r="BV868" s="26"/>
      <c r="BW868" s="26"/>
      <c r="BX868" s="26"/>
      <c r="BY868" s="26"/>
      <c r="BZ868" s="26"/>
      <c r="CA868" s="26"/>
      <c r="CB868" s="26"/>
      <c r="CC868" s="26"/>
      <c r="CD868" s="26"/>
      <c r="CE868" s="26"/>
      <c r="CF868" s="26"/>
      <c r="CG868" s="26"/>
      <c r="CH868" s="26"/>
      <c r="CI868" s="26"/>
      <c r="CJ868" s="26"/>
      <c r="CK868" s="26"/>
      <c r="CL868" s="26"/>
      <c r="CM868" s="26"/>
      <c r="CN868" s="26"/>
      <c r="CO868" s="26"/>
      <c r="CP868" s="26"/>
      <c r="CQ868" s="26"/>
      <c r="CR868" s="26"/>
      <c r="CS868" s="26"/>
      <c r="CT868" s="26"/>
      <c r="CU868" s="26"/>
      <c r="CV868" s="26"/>
      <c r="CW868" s="26"/>
      <c r="CX868" s="26"/>
      <c r="CY868" s="26"/>
      <c r="CZ868" s="26"/>
      <c r="DA868" s="26"/>
      <c r="DB868" s="26"/>
      <c r="DC868" s="26"/>
      <c r="DD868" s="26"/>
      <c r="DE868" s="26"/>
      <c r="DF868" s="26"/>
      <c r="DG868" s="26"/>
      <c r="DH868" s="26"/>
      <c r="DI868" s="26"/>
      <c r="DJ868" s="26"/>
      <c r="DK868" s="26"/>
      <c r="DL868" s="26"/>
      <c r="DM868" s="26"/>
      <c r="DN868" s="26"/>
      <c r="DO868" s="26"/>
      <c r="DP868" s="26"/>
    </row>
    <row r="869" spans="1:120" ht="14.2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5"/>
      <c r="BD869" s="26"/>
      <c r="BE869" s="26"/>
      <c r="BF869" s="26"/>
      <c r="BG869" s="26"/>
      <c r="BH869" s="26"/>
      <c r="BI869" s="26"/>
      <c r="BJ869" s="26"/>
      <c r="BK869" s="26"/>
      <c r="BL869" s="26"/>
      <c r="BM869" s="26"/>
      <c r="BN869" s="26"/>
      <c r="BO869" s="26"/>
      <c r="BP869" s="26"/>
      <c r="BQ869" s="26"/>
      <c r="BR869" s="26"/>
      <c r="BS869" s="26"/>
      <c r="BT869" s="26"/>
      <c r="BU869" s="26"/>
      <c r="BV869" s="26"/>
      <c r="BW869" s="26"/>
      <c r="BX869" s="26"/>
      <c r="BY869" s="26"/>
      <c r="BZ869" s="26"/>
      <c r="CA869" s="26"/>
      <c r="CB869" s="26"/>
      <c r="CC869" s="26"/>
      <c r="CD869" s="26"/>
      <c r="CE869" s="26"/>
      <c r="CF869" s="26"/>
      <c r="CG869" s="26"/>
      <c r="CH869" s="26"/>
      <c r="CI869" s="26"/>
      <c r="CJ869" s="26"/>
      <c r="CK869" s="26"/>
      <c r="CL869" s="26"/>
      <c r="CM869" s="26"/>
      <c r="CN869" s="26"/>
      <c r="CO869" s="26"/>
      <c r="CP869" s="26"/>
      <c r="CQ869" s="26"/>
      <c r="CR869" s="26"/>
      <c r="CS869" s="26"/>
      <c r="CT869" s="26"/>
      <c r="CU869" s="26"/>
      <c r="CV869" s="26"/>
      <c r="CW869" s="26"/>
      <c r="CX869" s="26"/>
      <c r="CY869" s="26"/>
      <c r="CZ869" s="26"/>
      <c r="DA869" s="26"/>
      <c r="DB869" s="26"/>
      <c r="DC869" s="26"/>
      <c r="DD869" s="26"/>
      <c r="DE869" s="26"/>
      <c r="DF869" s="26"/>
      <c r="DG869" s="26"/>
      <c r="DH869" s="26"/>
      <c r="DI869" s="26"/>
      <c r="DJ869" s="26"/>
      <c r="DK869" s="26"/>
      <c r="DL869" s="26"/>
      <c r="DM869" s="26"/>
      <c r="DN869" s="26"/>
      <c r="DO869" s="26"/>
      <c r="DP869" s="26"/>
    </row>
    <row r="870" spans="1:120" ht="14.2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5"/>
      <c r="BD870" s="26"/>
      <c r="BE870" s="26"/>
      <c r="BF870" s="26"/>
      <c r="BG870" s="26"/>
      <c r="BH870" s="26"/>
      <c r="BI870" s="26"/>
      <c r="BJ870" s="26"/>
      <c r="BK870" s="26"/>
      <c r="BL870" s="26"/>
      <c r="BM870" s="26"/>
      <c r="BN870" s="26"/>
      <c r="BO870" s="26"/>
      <c r="BP870" s="26"/>
      <c r="BQ870" s="26"/>
      <c r="BR870" s="26"/>
      <c r="BS870" s="26"/>
      <c r="BT870" s="26"/>
      <c r="BU870" s="26"/>
      <c r="BV870" s="26"/>
      <c r="BW870" s="26"/>
      <c r="BX870" s="26"/>
      <c r="BY870" s="26"/>
      <c r="BZ870" s="26"/>
      <c r="CA870" s="26"/>
      <c r="CB870" s="26"/>
      <c r="CC870" s="26"/>
      <c r="CD870" s="26"/>
      <c r="CE870" s="26"/>
      <c r="CF870" s="26"/>
      <c r="CG870" s="26"/>
      <c r="CH870" s="26"/>
      <c r="CI870" s="26"/>
      <c r="CJ870" s="26"/>
      <c r="CK870" s="26"/>
      <c r="CL870" s="26"/>
      <c r="CM870" s="26"/>
      <c r="CN870" s="26"/>
      <c r="CO870" s="26"/>
      <c r="CP870" s="26"/>
      <c r="CQ870" s="26"/>
      <c r="CR870" s="26"/>
      <c r="CS870" s="26"/>
      <c r="CT870" s="26"/>
      <c r="CU870" s="26"/>
      <c r="CV870" s="26"/>
      <c r="CW870" s="26"/>
      <c r="CX870" s="26"/>
      <c r="CY870" s="26"/>
      <c r="CZ870" s="26"/>
      <c r="DA870" s="26"/>
      <c r="DB870" s="26"/>
      <c r="DC870" s="26"/>
      <c r="DD870" s="26"/>
      <c r="DE870" s="26"/>
      <c r="DF870" s="26"/>
      <c r="DG870" s="26"/>
      <c r="DH870" s="26"/>
      <c r="DI870" s="26"/>
      <c r="DJ870" s="26"/>
      <c r="DK870" s="26"/>
      <c r="DL870" s="26"/>
      <c r="DM870" s="26"/>
      <c r="DN870" s="26"/>
      <c r="DO870" s="26"/>
      <c r="DP870" s="26"/>
    </row>
    <row r="871" spans="1:120" ht="14.2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5"/>
      <c r="BD871" s="26"/>
      <c r="BE871" s="26"/>
      <c r="BF871" s="26"/>
      <c r="BG871" s="26"/>
      <c r="BH871" s="26"/>
      <c r="BI871" s="26"/>
      <c r="BJ871" s="26"/>
      <c r="BK871" s="26"/>
      <c r="BL871" s="26"/>
      <c r="BM871" s="26"/>
      <c r="BN871" s="26"/>
      <c r="BO871" s="26"/>
      <c r="BP871" s="26"/>
      <c r="BQ871" s="26"/>
      <c r="BR871" s="26"/>
      <c r="BS871" s="26"/>
      <c r="BT871" s="26"/>
      <c r="BU871" s="26"/>
      <c r="BV871" s="26"/>
      <c r="BW871" s="26"/>
      <c r="BX871" s="26"/>
      <c r="BY871" s="26"/>
      <c r="BZ871" s="26"/>
      <c r="CA871" s="26"/>
      <c r="CB871" s="26"/>
      <c r="CC871" s="26"/>
      <c r="CD871" s="26"/>
      <c r="CE871" s="26"/>
      <c r="CF871" s="26"/>
      <c r="CG871" s="26"/>
      <c r="CH871" s="26"/>
      <c r="CI871" s="26"/>
      <c r="CJ871" s="26"/>
      <c r="CK871" s="26"/>
      <c r="CL871" s="26"/>
      <c r="CM871" s="26"/>
      <c r="CN871" s="26"/>
      <c r="CO871" s="26"/>
      <c r="CP871" s="26"/>
      <c r="CQ871" s="26"/>
      <c r="CR871" s="26"/>
      <c r="CS871" s="26"/>
      <c r="CT871" s="26"/>
      <c r="CU871" s="26"/>
      <c r="CV871" s="26"/>
      <c r="CW871" s="26"/>
      <c r="CX871" s="26"/>
      <c r="CY871" s="26"/>
      <c r="CZ871" s="26"/>
      <c r="DA871" s="26"/>
      <c r="DB871" s="26"/>
      <c r="DC871" s="26"/>
      <c r="DD871" s="26"/>
      <c r="DE871" s="26"/>
      <c r="DF871" s="26"/>
      <c r="DG871" s="26"/>
      <c r="DH871" s="26"/>
      <c r="DI871" s="26"/>
      <c r="DJ871" s="26"/>
      <c r="DK871" s="26"/>
      <c r="DL871" s="26"/>
      <c r="DM871" s="26"/>
      <c r="DN871" s="26"/>
      <c r="DO871" s="26"/>
      <c r="DP871" s="26"/>
    </row>
    <row r="872" spans="1:120" ht="14.2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5"/>
      <c r="BD872" s="26"/>
      <c r="BE872" s="26"/>
      <c r="BF872" s="26"/>
      <c r="BG872" s="26"/>
      <c r="BH872" s="26"/>
      <c r="BI872" s="26"/>
      <c r="BJ872" s="26"/>
      <c r="BK872" s="26"/>
      <c r="BL872" s="26"/>
      <c r="BM872" s="26"/>
      <c r="BN872" s="26"/>
      <c r="BO872" s="26"/>
      <c r="BP872" s="26"/>
      <c r="BQ872" s="26"/>
      <c r="BR872" s="26"/>
      <c r="BS872" s="26"/>
      <c r="BT872" s="26"/>
      <c r="BU872" s="26"/>
      <c r="BV872" s="26"/>
      <c r="BW872" s="26"/>
      <c r="BX872" s="26"/>
      <c r="BY872" s="26"/>
      <c r="BZ872" s="26"/>
      <c r="CA872" s="26"/>
      <c r="CB872" s="26"/>
      <c r="CC872" s="26"/>
      <c r="CD872" s="26"/>
      <c r="CE872" s="26"/>
      <c r="CF872" s="26"/>
      <c r="CG872" s="26"/>
      <c r="CH872" s="26"/>
      <c r="CI872" s="26"/>
      <c r="CJ872" s="26"/>
      <c r="CK872" s="26"/>
      <c r="CL872" s="26"/>
      <c r="CM872" s="26"/>
      <c r="CN872" s="26"/>
      <c r="CO872" s="26"/>
      <c r="CP872" s="26"/>
      <c r="CQ872" s="26"/>
      <c r="CR872" s="26"/>
      <c r="CS872" s="26"/>
      <c r="CT872" s="26"/>
      <c r="CU872" s="26"/>
      <c r="CV872" s="26"/>
      <c r="CW872" s="26"/>
      <c r="CX872" s="26"/>
      <c r="CY872" s="26"/>
      <c r="CZ872" s="26"/>
      <c r="DA872" s="26"/>
      <c r="DB872" s="26"/>
      <c r="DC872" s="26"/>
      <c r="DD872" s="26"/>
      <c r="DE872" s="26"/>
      <c r="DF872" s="26"/>
      <c r="DG872" s="26"/>
      <c r="DH872" s="26"/>
      <c r="DI872" s="26"/>
      <c r="DJ872" s="26"/>
      <c r="DK872" s="26"/>
      <c r="DL872" s="26"/>
      <c r="DM872" s="26"/>
      <c r="DN872" s="26"/>
      <c r="DO872" s="26"/>
      <c r="DP872" s="26"/>
    </row>
    <row r="873" spans="1:120" ht="14.2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5"/>
      <c r="BD873" s="26"/>
      <c r="BE873" s="26"/>
      <c r="BF873" s="26"/>
      <c r="BG873" s="26"/>
      <c r="BH873" s="26"/>
      <c r="BI873" s="26"/>
      <c r="BJ873" s="26"/>
      <c r="BK873" s="26"/>
      <c r="BL873" s="26"/>
      <c r="BM873" s="26"/>
      <c r="BN873" s="26"/>
      <c r="BO873" s="26"/>
      <c r="BP873" s="26"/>
      <c r="BQ873" s="26"/>
      <c r="BR873" s="26"/>
      <c r="BS873" s="26"/>
      <c r="BT873" s="26"/>
      <c r="BU873" s="26"/>
      <c r="BV873" s="26"/>
      <c r="BW873" s="26"/>
      <c r="BX873" s="26"/>
      <c r="BY873" s="26"/>
      <c r="BZ873" s="26"/>
      <c r="CA873" s="26"/>
      <c r="CB873" s="26"/>
      <c r="CC873" s="26"/>
      <c r="CD873" s="26"/>
      <c r="CE873" s="26"/>
      <c r="CF873" s="26"/>
      <c r="CG873" s="26"/>
      <c r="CH873" s="26"/>
      <c r="CI873" s="26"/>
      <c r="CJ873" s="26"/>
      <c r="CK873" s="26"/>
      <c r="CL873" s="26"/>
      <c r="CM873" s="26"/>
      <c r="CN873" s="26"/>
      <c r="CO873" s="26"/>
      <c r="CP873" s="26"/>
      <c r="CQ873" s="26"/>
      <c r="CR873" s="26"/>
      <c r="CS873" s="26"/>
      <c r="CT873" s="26"/>
      <c r="CU873" s="26"/>
      <c r="CV873" s="26"/>
      <c r="CW873" s="26"/>
      <c r="CX873" s="26"/>
      <c r="CY873" s="26"/>
      <c r="CZ873" s="26"/>
      <c r="DA873" s="26"/>
      <c r="DB873" s="26"/>
      <c r="DC873" s="26"/>
      <c r="DD873" s="26"/>
      <c r="DE873" s="26"/>
      <c r="DF873" s="26"/>
      <c r="DG873" s="26"/>
      <c r="DH873" s="26"/>
      <c r="DI873" s="26"/>
      <c r="DJ873" s="26"/>
      <c r="DK873" s="26"/>
      <c r="DL873" s="26"/>
      <c r="DM873" s="26"/>
      <c r="DN873" s="26"/>
      <c r="DO873" s="26"/>
      <c r="DP873" s="26"/>
    </row>
    <row r="874" spans="1:120" ht="14.2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5"/>
      <c r="BD874" s="26"/>
      <c r="BE874" s="26"/>
      <c r="BF874" s="26"/>
      <c r="BG874" s="26"/>
      <c r="BH874" s="26"/>
      <c r="BI874" s="26"/>
      <c r="BJ874" s="26"/>
      <c r="BK874" s="26"/>
      <c r="BL874" s="26"/>
      <c r="BM874" s="26"/>
      <c r="BN874" s="26"/>
      <c r="BO874" s="26"/>
      <c r="BP874" s="26"/>
      <c r="BQ874" s="26"/>
      <c r="BR874" s="26"/>
      <c r="BS874" s="26"/>
      <c r="BT874" s="26"/>
      <c r="BU874" s="26"/>
      <c r="BV874" s="26"/>
      <c r="BW874" s="26"/>
      <c r="BX874" s="26"/>
      <c r="BY874" s="26"/>
      <c r="BZ874" s="26"/>
      <c r="CA874" s="26"/>
      <c r="CB874" s="26"/>
      <c r="CC874" s="26"/>
      <c r="CD874" s="26"/>
      <c r="CE874" s="26"/>
      <c r="CF874" s="26"/>
      <c r="CG874" s="26"/>
      <c r="CH874" s="26"/>
      <c r="CI874" s="26"/>
      <c r="CJ874" s="26"/>
      <c r="CK874" s="26"/>
      <c r="CL874" s="26"/>
      <c r="CM874" s="26"/>
      <c r="CN874" s="26"/>
      <c r="CO874" s="26"/>
      <c r="CP874" s="26"/>
      <c r="CQ874" s="26"/>
      <c r="CR874" s="26"/>
      <c r="CS874" s="26"/>
      <c r="CT874" s="26"/>
      <c r="CU874" s="26"/>
      <c r="CV874" s="26"/>
      <c r="CW874" s="26"/>
      <c r="CX874" s="26"/>
      <c r="CY874" s="26"/>
      <c r="CZ874" s="26"/>
      <c r="DA874" s="26"/>
      <c r="DB874" s="26"/>
      <c r="DC874" s="26"/>
      <c r="DD874" s="26"/>
      <c r="DE874" s="26"/>
      <c r="DF874" s="26"/>
      <c r="DG874" s="26"/>
      <c r="DH874" s="26"/>
      <c r="DI874" s="26"/>
      <c r="DJ874" s="26"/>
      <c r="DK874" s="26"/>
      <c r="DL874" s="26"/>
      <c r="DM874" s="26"/>
      <c r="DN874" s="26"/>
      <c r="DO874" s="26"/>
      <c r="DP874" s="26"/>
    </row>
    <row r="875" spans="1:120" ht="14.2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5"/>
      <c r="BD875" s="26"/>
      <c r="BE875" s="26"/>
      <c r="BF875" s="26"/>
      <c r="BG875" s="26"/>
      <c r="BH875" s="26"/>
      <c r="BI875" s="26"/>
      <c r="BJ875" s="26"/>
      <c r="BK875" s="26"/>
      <c r="BL875" s="26"/>
      <c r="BM875" s="26"/>
      <c r="BN875" s="26"/>
      <c r="BO875" s="26"/>
      <c r="BP875" s="26"/>
      <c r="BQ875" s="26"/>
      <c r="BR875" s="26"/>
      <c r="BS875" s="26"/>
      <c r="BT875" s="26"/>
      <c r="BU875" s="26"/>
      <c r="BV875" s="26"/>
      <c r="BW875" s="26"/>
      <c r="BX875" s="26"/>
      <c r="BY875" s="26"/>
      <c r="BZ875" s="26"/>
      <c r="CA875" s="26"/>
      <c r="CB875" s="26"/>
      <c r="CC875" s="26"/>
      <c r="CD875" s="26"/>
      <c r="CE875" s="26"/>
      <c r="CF875" s="26"/>
      <c r="CG875" s="26"/>
      <c r="CH875" s="26"/>
      <c r="CI875" s="26"/>
      <c r="CJ875" s="26"/>
      <c r="CK875" s="26"/>
      <c r="CL875" s="26"/>
      <c r="CM875" s="26"/>
      <c r="CN875" s="26"/>
      <c r="CO875" s="26"/>
      <c r="CP875" s="26"/>
      <c r="CQ875" s="26"/>
      <c r="CR875" s="26"/>
      <c r="CS875" s="26"/>
      <c r="CT875" s="26"/>
      <c r="CU875" s="26"/>
      <c r="CV875" s="26"/>
      <c r="CW875" s="26"/>
      <c r="CX875" s="26"/>
      <c r="CY875" s="26"/>
      <c r="CZ875" s="26"/>
      <c r="DA875" s="26"/>
      <c r="DB875" s="26"/>
      <c r="DC875" s="26"/>
      <c r="DD875" s="26"/>
      <c r="DE875" s="26"/>
      <c r="DF875" s="26"/>
      <c r="DG875" s="26"/>
      <c r="DH875" s="26"/>
      <c r="DI875" s="26"/>
      <c r="DJ875" s="26"/>
      <c r="DK875" s="26"/>
      <c r="DL875" s="26"/>
      <c r="DM875" s="26"/>
      <c r="DN875" s="26"/>
      <c r="DO875" s="26"/>
      <c r="DP875" s="26"/>
    </row>
    <row r="876" spans="1:120" ht="14.2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5"/>
      <c r="BD876" s="26"/>
      <c r="BE876" s="26"/>
      <c r="BF876" s="26"/>
      <c r="BG876" s="26"/>
      <c r="BH876" s="26"/>
      <c r="BI876" s="26"/>
      <c r="BJ876" s="26"/>
      <c r="BK876" s="26"/>
      <c r="BL876" s="26"/>
      <c r="BM876" s="26"/>
      <c r="BN876" s="26"/>
      <c r="BO876" s="26"/>
      <c r="BP876" s="26"/>
      <c r="BQ876" s="26"/>
      <c r="BR876" s="26"/>
      <c r="BS876" s="26"/>
      <c r="BT876" s="26"/>
      <c r="BU876" s="26"/>
      <c r="BV876" s="26"/>
      <c r="BW876" s="26"/>
      <c r="BX876" s="26"/>
      <c r="BY876" s="26"/>
      <c r="BZ876" s="26"/>
      <c r="CA876" s="26"/>
      <c r="CB876" s="26"/>
      <c r="CC876" s="26"/>
      <c r="CD876" s="26"/>
      <c r="CE876" s="26"/>
      <c r="CF876" s="26"/>
      <c r="CG876" s="26"/>
      <c r="CH876" s="26"/>
      <c r="CI876" s="26"/>
      <c r="CJ876" s="26"/>
      <c r="CK876" s="26"/>
      <c r="CL876" s="26"/>
      <c r="CM876" s="26"/>
      <c r="CN876" s="26"/>
      <c r="CO876" s="26"/>
      <c r="CP876" s="26"/>
      <c r="CQ876" s="26"/>
      <c r="CR876" s="26"/>
      <c r="CS876" s="26"/>
      <c r="CT876" s="26"/>
      <c r="CU876" s="26"/>
      <c r="CV876" s="26"/>
      <c r="CW876" s="26"/>
      <c r="CX876" s="26"/>
      <c r="CY876" s="26"/>
      <c r="CZ876" s="26"/>
      <c r="DA876" s="26"/>
      <c r="DB876" s="26"/>
      <c r="DC876" s="26"/>
      <c r="DD876" s="26"/>
      <c r="DE876" s="26"/>
      <c r="DF876" s="26"/>
      <c r="DG876" s="26"/>
      <c r="DH876" s="26"/>
      <c r="DI876" s="26"/>
      <c r="DJ876" s="26"/>
      <c r="DK876" s="26"/>
      <c r="DL876" s="26"/>
      <c r="DM876" s="26"/>
      <c r="DN876" s="26"/>
      <c r="DO876" s="26"/>
      <c r="DP876" s="26"/>
    </row>
    <row r="877" spans="1:120" ht="14.2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5"/>
      <c r="BD877" s="26"/>
      <c r="BE877" s="26"/>
      <c r="BF877" s="26"/>
      <c r="BG877" s="26"/>
      <c r="BH877" s="26"/>
      <c r="BI877" s="26"/>
      <c r="BJ877" s="26"/>
      <c r="BK877" s="26"/>
      <c r="BL877" s="26"/>
      <c r="BM877" s="26"/>
      <c r="BN877" s="26"/>
      <c r="BO877" s="26"/>
      <c r="BP877" s="26"/>
      <c r="BQ877" s="26"/>
      <c r="BR877" s="26"/>
      <c r="BS877" s="26"/>
      <c r="BT877" s="26"/>
      <c r="BU877" s="26"/>
      <c r="BV877" s="26"/>
      <c r="BW877" s="26"/>
      <c r="BX877" s="26"/>
      <c r="BY877" s="26"/>
      <c r="BZ877" s="26"/>
      <c r="CA877" s="26"/>
      <c r="CB877" s="26"/>
      <c r="CC877" s="26"/>
      <c r="CD877" s="26"/>
      <c r="CE877" s="26"/>
      <c r="CF877" s="26"/>
      <c r="CG877" s="26"/>
      <c r="CH877" s="26"/>
      <c r="CI877" s="26"/>
      <c r="CJ877" s="26"/>
      <c r="CK877" s="26"/>
      <c r="CL877" s="26"/>
      <c r="CM877" s="26"/>
      <c r="CN877" s="26"/>
      <c r="CO877" s="26"/>
      <c r="CP877" s="26"/>
      <c r="CQ877" s="26"/>
      <c r="CR877" s="26"/>
      <c r="CS877" s="26"/>
      <c r="CT877" s="26"/>
      <c r="CU877" s="26"/>
      <c r="CV877" s="26"/>
      <c r="CW877" s="26"/>
      <c r="CX877" s="26"/>
      <c r="CY877" s="26"/>
      <c r="CZ877" s="26"/>
      <c r="DA877" s="26"/>
      <c r="DB877" s="26"/>
      <c r="DC877" s="26"/>
      <c r="DD877" s="26"/>
      <c r="DE877" s="26"/>
      <c r="DF877" s="26"/>
      <c r="DG877" s="26"/>
      <c r="DH877" s="26"/>
      <c r="DI877" s="26"/>
      <c r="DJ877" s="26"/>
      <c r="DK877" s="26"/>
      <c r="DL877" s="26"/>
      <c r="DM877" s="26"/>
      <c r="DN877" s="26"/>
      <c r="DO877" s="26"/>
      <c r="DP877" s="26"/>
    </row>
    <row r="878" spans="1:120" ht="14.2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5"/>
      <c r="BD878" s="26"/>
      <c r="BE878" s="26"/>
      <c r="BF878" s="26"/>
      <c r="BG878" s="26"/>
      <c r="BH878" s="26"/>
      <c r="BI878" s="26"/>
      <c r="BJ878" s="26"/>
      <c r="BK878" s="26"/>
      <c r="BL878" s="26"/>
      <c r="BM878" s="26"/>
      <c r="BN878" s="26"/>
      <c r="BO878" s="26"/>
      <c r="BP878" s="26"/>
      <c r="BQ878" s="26"/>
      <c r="BR878" s="26"/>
      <c r="BS878" s="26"/>
      <c r="BT878" s="26"/>
      <c r="BU878" s="26"/>
      <c r="BV878" s="26"/>
      <c r="BW878" s="26"/>
      <c r="BX878" s="26"/>
      <c r="BY878" s="26"/>
      <c r="BZ878" s="26"/>
      <c r="CA878" s="26"/>
      <c r="CB878" s="26"/>
      <c r="CC878" s="26"/>
      <c r="CD878" s="26"/>
      <c r="CE878" s="26"/>
      <c r="CF878" s="26"/>
      <c r="CG878" s="26"/>
      <c r="CH878" s="26"/>
      <c r="CI878" s="26"/>
      <c r="CJ878" s="26"/>
      <c r="CK878" s="26"/>
      <c r="CL878" s="26"/>
      <c r="CM878" s="26"/>
      <c r="CN878" s="26"/>
      <c r="CO878" s="26"/>
      <c r="CP878" s="26"/>
      <c r="CQ878" s="26"/>
      <c r="CR878" s="26"/>
      <c r="CS878" s="26"/>
      <c r="CT878" s="26"/>
      <c r="CU878" s="26"/>
      <c r="CV878" s="26"/>
      <c r="CW878" s="26"/>
      <c r="CX878" s="26"/>
      <c r="CY878" s="26"/>
      <c r="CZ878" s="26"/>
      <c r="DA878" s="26"/>
      <c r="DB878" s="26"/>
      <c r="DC878" s="26"/>
      <c r="DD878" s="26"/>
      <c r="DE878" s="26"/>
      <c r="DF878" s="26"/>
      <c r="DG878" s="26"/>
      <c r="DH878" s="26"/>
      <c r="DI878" s="26"/>
      <c r="DJ878" s="26"/>
      <c r="DK878" s="26"/>
      <c r="DL878" s="26"/>
      <c r="DM878" s="26"/>
      <c r="DN878" s="26"/>
      <c r="DO878" s="26"/>
      <c r="DP878" s="26"/>
    </row>
    <row r="879" spans="1:120" ht="14.2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5"/>
      <c r="BD879" s="26"/>
      <c r="BE879" s="26"/>
      <c r="BF879" s="26"/>
      <c r="BG879" s="26"/>
      <c r="BH879" s="26"/>
      <c r="BI879" s="26"/>
      <c r="BJ879" s="26"/>
      <c r="BK879" s="26"/>
      <c r="BL879" s="26"/>
      <c r="BM879" s="26"/>
      <c r="BN879" s="26"/>
      <c r="BO879" s="26"/>
      <c r="BP879" s="26"/>
      <c r="BQ879" s="26"/>
      <c r="BR879" s="26"/>
      <c r="BS879" s="26"/>
      <c r="BT879" s="26"/>
      <c r="BU879" s="26"/>
      <c r="BV879" s="26"/>
      <c r="BW879" s="26"/>
      <c r="BX879" s="26"/>
      <c r="BY879" s="26"/>
      <c r="BZ879" s="26"/>
      <c r="CA879" s="26"/>
      <c r="CB879" s="26"/>
      <c r="CC879" s="26"/>
      <c r="CD879" s="26"/>
      <c r="CE879" s="26"/>
      <c r="CF879" s="26"/>
      <c r="CG879" s="26"/>
      <c r="CH879" s="26"/>
      <c r="CI879" s="26"/>
      <c r="CJ879" s="26"/>
      <c r="CK879" s="26"/>
      <c r="CL879" s="26"/>
      <c r="CM879" s="26"/>
      <c r="CN879" s="26"/>
      <c r="CO879" s="26"/>
      <c r="CP879" s="26"/>
      <c r="CQ879" s="26"/>
      <c r="CR879" s="26"/>
      <c r="CS879" s="26"/>
      <c r="CT879" s="26"/>
      <c r="CU879" s="26"/>
      <c r="CV879" s="26"/>
      <c r="CW879" s="26"/>
      <c r="CX879" s="26"/>
      <c r="CY879" s="26"/>
      <c r="CZ879" s="26"/>
      <c r="DA879" s="26"/>
      <c r="DB879" s="26"/>
      <c r="DC879" s="26"/>
      <c r="DD879" s="26"/>
      <c r="DE879" s="26"/>
      <c r="DF879" s="26"/>
      <c r="DG879" s="26"/>
      <c r="DH879" s="26"/>
      <c r="DI879" s="26"/>
      <c r="DJ879" s="26"/>
      <c r="DK879" s="26"/>
      <c r="DL879" s="26"/>
      <c r="DM879" s="26"/>
      <c r="DN879" s="26"/>
      <c r="DO879" s="26"/>
      <c r="DP879" s="26"/>
    </row>
    <row r="880" spans="1:120" ht="14.2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5"/>
      <c r="BD880" s="26"/>
      <c r="BE880" s="26"/>
      <c r="BF880" s="26"/>
      <c r="BG880" s="26"/>
      <c r="BH880" s="26"/>
      <c r="BI880" s="26"/>
      <c r="BJ880" s="26"/>
      <c r="BK880" s="26"/>
      <c r="BL880" s="26"/>
      <c r="BM880" s="26"/>
      <c r="BN880" s="26"/>
      <c r="BO880" s="26"/>
      <c r="BP880" s="26"/>
      <c r="BQ880" s="26"/>
      <c r="BR880" s="26"/>
      <c r="BS880" s="26"/>
      <c r="BT880" s="26"/>
      <c r="BU880" s="26"/>
      <c r="BV880" s="26"/>
      <c r="BW880" s="26"/>
      <c r="BX880" s="26"/>
      <c r="BY880" s="26"/>
      <c r="BZ880" s="26"/>
      <c r="CA880" s="26"/>
      <c r="CB880" s="26"/>
      <c r="CC880" s="26"/>
      <c r="CD880" s="26"/>
      <c r="CE880" s="26"/>
      <c r="CF880" s="26"/>
      <c r="CG880" s="26"/>
      <c r="CH880" s="26"/>
      <c r="CI880" s="26"/>
      <c r="CJ880" s="26"/>
      <c r="CK880" s="26"/>
      <c r="CL880" s="26"/>
      <c r="CM880" s="26"/>
      <c r="CN880" s="26"/>
      <c r="CO880" s="26"/>
      <c r="CP880" s="26"/>
      <c r="CQ880" s="26"/>
      <c r="CR880" s="26"/>
      <c r="CS880" s="26"/>
      <c r="CT880" s="26"/>
      <c r="CU880" s="26"/>
      <c r="CV880" s="26"/>
      <c r="CW880" s="26"/>
      <c r="CX880" s="26"/>
      <c r="CY880" s="26"/>
      <c r="CZ880" s="26"/>
      <c r="DA880" s="26"/>
      <c r="DB880" s="26"/>
      <c r="DC880" s="26"/>
      <c r="DD880" s="26"/>
      <c r="DE880" s="26"/>
      <c r="DF880" s="26"/>
      <c r="DG880" s="26"/>
      <c r="DH880" s="26"/>
      <c r="DI880" s="26"/>
      <c r="DJ880" s="26"/>
      <c r="DK880" s="26"/>
      <c r="DL880" s="26"/>
      <c r="DM880" s="26"/>
      <c r="DN880" s="26"/>
      <c r="DO880" s="26"/>
      <c r="DP880" s="26"/>
    </row>
    <row r="881" spans="1:120" ht="14.2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5"/>
      <c r="BD881" s="26"/>
      <c r="BE881" s="26"/>
      <c r="BF881" s="26"/>
      <c r="BG881" s="26"/>
      <c r="BH881" s="26"/>
      <c r="BI881" s="26"/>
      <c r="BJ881" s="26"/>
      <c r="BK881" s="26"/>
      <c r="BL881" s="26"/>
      <c r="BM881" s="26"/>
      <c r="BN881" s="26"/>
      <c r="BO881" s="26"/>
      <c r="BP881" s="26"/>
      <c r="BQ881" s="26"/>
      <c r="BR881" s="26"/>
      <c r="BS881" s="26"/>
      <c r="BT881" s="26"/>
      <c r="BU881" s="26"/>
      <c r="BV881" s="26"/>
      <c r="BW881" s="26"/>
      <c r="BX881" s="26"/>
      <c r="BY881" s="26"/>
      <c r="BZ881" s="26"/>
      <c r="CA881" s="26"/>
      <c r="CB881" s="26"/>
      <c r="CC881" s="26"/>
      <c r="CD881" s="26"/>
      <c r="CE881" s="26"/>
      <c r="CF881" s="26"/>
      <c r="CG881" s="26"/>
      <c r="CH881" s="26"/>
      <c r="CI881" s="26"/>
      <c r="CJ881" s="26"/>
      <c r="CK881" s="26"/>
      <c r="CL881" s="26"/>
      <c r="CM881" s="26"/>
      <c r="CN881" s="26"/>
      <c r="CO881" s="26"/>
      <c r="CP881" s="26"/>
      <c r="CQ881" s="26"/>
      <c r="CR881" s="26"/>
      <c r="CS881" s="26"/>
      <c r="CT881" s="26"/>
      <c r="CU881" s="26"/>
      <c r="CV881" s="26"/>
      <c r="CW881" s="26"/>
      <c r="CX881" s="26"/>
      <c r="CY881" s="26"/>
      <c r="CZ881" s="26"/>
      <c r="DA881" s="26"/>
      <c r="DB881" s="26"/>
      <c r="DC881" s="26"/>
      <c r="DD881" s="26"/>
      <c r="DE881" s="26"/>
      <c r="DF881" s="26"/>
      <c r="DG881" s="26"/>
      <c r="DH881" s="26"/>
      <c r="DI881" s="26"/>
      <c r="DJ881" s="26"/>
      <c r="DK881" s="26"/>
      <c r="DL881" s="26"/>
      <c r="DM881" s="26"/>
      <c r="DN881" s="26"/>
      <c r="DO881" s="26"/>
      <c r="DP881" s="26"/>
    </row>
    <row r="882" spans="1:120" ht="14.2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5"/>
      <c r="BD882" s="26"/>
      <c r="BE882" s="26"/>
      <c r="BF882" s="26"/>
      <c r="BG882" s="26"/>
      <c r="BH882" s="26"/>
      <c r="BI882" s="26"/>
      <c r="BJ882" s="26"/>
      <c r="BK882" s="26"/>
      <c r="BL882" s="26"/>
      <c r="BM882" s="26"/>
      <c r="BN882" s="26"/>
      <c r="BO882" s="26"/>
      <c r="BP882" s="26"/>
      <c r="BQ882" s="26"/>
      <c r="BR882" s="26"/>
      <c r="BS882" s="26"/>
      <c r="BT882" s="26"/>
      <c r="BU882" s="26"/>
      <c r="BV882" s="26"/>
      <c r="BW882" s="26"/>
      <c r="BX882" s="26"/>
      <c r="BY882" s="26"/>
      <c r="BZ882" s="26"/>
      <c r="CA882" s="26"/>
      <c r="CB882" s="26"/>
      <c r="CC882" s="26"/>
      <c r="CD882" s="26"/>
      <c r="CE882" s="26"/>
      <c r="CF882" s="26"/>
      <c r="CG882" s="26"/>
      <c r="CH882" s="26"/>
      <c r="CI882" s="26"/>
      <c r="CJ882" s="26"/>
      <c r="CK882" s="26"/>
      <c r="CL882" s="26"/>
      <c r="CM882" s="26"/>
      <c r="CN882" s="26"/>
      <c r="CO882" s="26"/>
      <c r="CP882" s="26"/>
      <c r="CQ882" s="26"/>
      <c r="CR882" s="26"/>
      <c r="CS882" s="26"/>
      <c r="CT882" s="26"/>
      <c r="CU882" s="26"/>
      <c r="CV882" s="26"/>
      <c r="CW882" s="26"/>
      <c r="CX882" s="26"/>
      <c r="CY882" s="26"/>
      <c r="CZ882" s="26"/>
      <c r="DA882" s="26"/>
      <c r="DB882" s="26"/>
      <c r="DC882" s="26"/>
      <c r="DD882" s="26"/>
      <c r="DE882" s="26"/>
      <c r="DF882" s="26"/>
      <c r="DG882" s="26"/>
      <c r="DH882" s="26"/>
      <c r="DI882" s="26"/>
      <c r="DJ882" s="26"/>
      <c r="DK882" s="26"/>
      <c r="DL882" s="26"/>
      <c r="DM882" s="26"/>
      <c r="DN882" s="26"/>
      <c r="DO882" s="26"/>
      <c r="DP882" s="26"/>
    </row>
    <row r="883" spans="1:120" ht="14.2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5"/>
      <c r="BD883" s="26"/>
      <c r="BE883" s="26"/>
      <c r="BF883" s="26"/>
      <c r="BG883" s="26"/>
      <c r="BH883" s="26"/>
      <c r="BI883" s="26"/>
      <c r="BJ883" s="26"/>
      <c r="BK883" s="26"/>
      <c r="BL883" s="26"/>
      <c r="BM883" s="26"/>
      <c r="BN883" s="26"/>
      <c r="BO883" s="26"/>
      <c r="BP883" s="26"/>
      <c r="BQ883" s="26"/>
      <c r="BR883" s="26"/>
      <c r="BS883" s="26"/>
      <c r="BT883" s="26"/>
      <c r="BU883" s="26"/>
      <c r="BV883" s="26"/>
      <c r="BW883" s="26"/>
      <c r="BX883" s="26"/>
      <c r="BY883" s="26"/>
      <c r="BZ883" s="26"/>
      <c r="CA883" s="26"/>
      <c r="CB883" s="26"/>
      <c r="CC883" s="26"/>
      <c r="CD883" s="26"/>
      <c r="CE883" s="26"/>
      <c r="CF883" s="26"/>
      <c r="CG883" s="26"/>
      <c r="CH883" s="26"/>
      <c r="CI883" s="26"/>
      <c r="CJ883" s="26"/>
      <c r="CK883" s="26"/>
      <c r="CL883" s="26"/>
      <c r="CM883" s="26"/>
      <c r="CN883" s="26"/>
      <c r="CO883" s="26"/>
      <c r="CP883" s="26"/>
      <c r="CQ883" s="26"/>
      <c r="CR883" s="26"/>
      <c r="CS883" s="26"/>
      <c r="CT883" s="26"/>
      <c r="CU883" s="26"/>
      <c r="CV883" s="26"/>
      <c r="CW883" s="26"/>
      <c r="CX883" s="26"/>
      <c r="CY883" s="26"/>
      <c r="CZ883" s="26"/>
      <c r="DA883" s="26"/>
      <c r="DB883" s="26"/>
      <c r="DC883" s="26"/>
      <c r="DD883" s="26"/>
      <c r="DE883" s="26"/>
      <c r="DF883" s="26"/>
      <c r="DG883" s="26"/>
      <c r="DH883" s="26"/>
      <c r="DI883" s="26"/>
      <c r="DJ883" s="26"/>
      <c r="DK883" s="26"/>
      <c r="DL883" s="26"/>
      <c r="DM883" s="26"/>
      <c r="DN883" s="26"/>
      <c r="DO883" s="26"/>
      <c r="DP883" s="26"/>
    </row>
    <row r="884" spans="1:120" ht="14.2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5"/>
      <c r="BD884" s="26"/>
      <c r="BE884" s="26"/>
      <c r="BF884" s="26"/>
      <c r="BG884" s="26"/>
      <c r="BH884" s="26"/>
      <c r="BI884" s="26"/>
      <c r="BJ884" s="26"/>
      <c r="BK884" s="26"/>
      <c r="BL884" s="26"/>
      <c r="BM884" s="26"/>
      <c r="BN884" s="26"/>
      <c r="BO884" s="26"/>
      <c r="BP884" s="26"/>
      <c r="BQ884" s="26"/>
      <c r="BR884" s="26"/>
      <c r="BS884" s="26"/>
      <c r="BT884" s="26"/>
      <c r="BU884" s="26"/>
      <c r="BV884" s="26"/>
      <c r="BW884" s="26"/>
      <c r="BX884" s="26"/>
      <c r="BY884" s="26"/>
      <c r="BZ884" s="26"/>
      <c r="CA884" s="26"/>
      <c r="CB884" s="26"/>
      <c r="CC884" s="26"/>
      <c r="CD884" s="26"/>
      <c r="CE884" s="26"/>
      <c r="CF884" s="26"/>
      <c r="CG884" s="26"/>
      <c r="CH884" s="26"/>
      <c r="CI884" s="26"/>
      <c r="CJ884" s="26"/>
      <c r="CK884" s="26"/>
      <c r="CL884" s="26"/>
      <c r="CM884" s="26"/>
      <c r="CN884" s="26"/>
      <c r="CO884" s="26"/>
      <c r="CP884" s="26"/>
      <c r="CQ884" s="26"/>
      <c r="CR884" s="26"/>
      <c r="CS884" s="26"/>
      <c r="CT884" s="26"/>
      <c r="CU884" s="26"/>
      <c r="CV884" s="26"/>
      <c r="CW884" s="26"/>
      <c r="CX884" s="26"/>
      <c r="CY884" s="26"/>
      <c r="CZ884" s="26"/>
      <c r="DA884" s="26"/>
      <c r="DB884" s="26"/>
      <c r="DC884" s="26"/>
      <c r="DD884" s="26"/>
      <c r="DE884" s="26"/>
      <c r="DF884" s="26"/>
      <c r="DG884" s="26"/>
      <c r="DH884" s="26"/>
      <c r="DI884" s="26"/>
      <c r="DJ884" s="26"/>
      <c r="DK884" s="26"/>
      <c r="DL884" s="26"/>
      <c r="DM884" s="26"/>
      <c r="DN884" s="26"/>
      <c r="DO884" s="26"/>
      <c r="DP884" s="26"/>
    </row>
    <row r="885" spans="1:120" ht="14.2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5"/>
      <c r="BD885" s="26"/>
      <c r="BE885" s="26"/>
      <c r="BF885" s="26"/>
      <c r="BG885" s="26"/>
      <c r="BH885" s="26"/>
      <c r="BI885" s="26"/>
      <c r="BJ885" s="26"/>
      <c r="BK885" s="26"/>
      <c r="BL885" s="26"/>
      <c r="BM885" s="26"/>
      <c r="BN885" s="26"/>
      <c r="BO885" s="26"/>
      <c r="BP885" s="26"/>
      <c r="BQ885" s="26"/>
      <c r="BR885" s="26"/>
      <c r="BS885" s="26"/>
      <c r="BT885" s="26"/>
      <c r="BU885" s="26"/>
      <c r="BV885" s="26"/>
      <c r="BW885" s="26"/>
      <c r="BX885" s="26"/>
      <c r="BY885" s="26"/>
      <c r="BZ885" s="26"/>
      <c r="CA885" s="26"/>
      <c r="CB885" s="26"/>
      <c r="CC885" s="26"/>
      <c r="CD885" s="26"/>
      <c r="CE885" s="26"/>
      <c r="CF885" s="26"/>
      <c r="CG885" s="26"/>
      <c r="CH885" s="26"/>
      <c r="CI885" s="26"/>
      <c r="CJ885" s="26"/>
      <c r="CK885" s="26"/>
      <c r="CL885" s="26"/>
      <c r="CM885" s="26"/>
      <c r="CN885" s="26"/>
      <c r="CO885" s="26"/>
      <c r="CP885" s="26"/>
      <c r="CQ885" s="26"/>
      <c r="CR885" s="26"/>
      <c r="CS885" s="26"/>
      <c r="CT885" s="26"/>
      <c r="CU885" s="26"/>
      <c r="CV885" s="26"/>
      <c r="CW885" s="26"/>
      <c r="CX885" s="26"/>
      <c r="CY885" s="26"/>
      <c r="CZ885" s="26"/>
      <c r="DA885" s="26"/>
      <c r="DB885" s="26"/>
      <c r="DC885" s="26"/>
      <c r="DD885" s="26"/>
      <c r="DE885" s="26"/>
      <c r="DF885" s="26"/>
      <c r="DG885" s="26"/>
      <c r="DH885" s="26"/>
      <c r="DI885" s="26"/>
      <c r="DJ885" s="26"/>
      <c r="DK885" s="26"/>
      <c r="DL885" s="26"/>
      <c r="DM885" s="26"/>
      <c r="DN885" s="26"/>
      <c r="DO885" s="26"/>
      <c r="DP885" s="26"/>
    </row>
    <row r="886" spans="1:120" ht="14.2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5"/>
      <c r="BD886" s="26"/>
      <c r="BE886" s="26"/>
      <c r="BF886" s="26"/>
      <c r="BG886" s="26"/>
      <c r="BH886" s="26"/>
      <c r="BI886" s="26"/>
      <c r="BJ886" s="26"/>
      <c r="BK886" s="26"/>
      <c r="BL886" s="26"/>
      <c r="BM886" s="26"/>
      <c r="BN886" s="26"/>
      <c r="BO886" s="26"/>
      <c r="BP886" s="26"/>
      <c r="BQ886" s="26"/>
      <c r="BR886" s="26"/>
      <c r="BS886" s="26"/>
      <c r="BT886" s="26"/>
      <c r="BU886" s="26"/>
      <c r="BV886" s="26"/>
      <c r="BW886" s="26"/>
      <c r="BX886" s="26"/>
      <c r="BY886" s="26"/>
      <c r="BZ886" s="26"/>
      <c r="CA886" s="26"/>
      <c r="CB886" s="26"/>
      <c r="CC886" s="26"/>
      <c r="CD886" s="26"/>
      <c r="CE886" s="26"/>
      <c r="CF886" s="26"/>
      <c r="CG886" s="26"/>
      <c r="CH886" s="26"/>
      <c r="CI886" s="26"/>
      <c r="CJ886" s="26"/>
      <c r="CK886" s="26"/>
      <c r="CL886" s="26"/>
      <c r="CM886" s="26"/>
      <c r="CN886" s="26"/>
      <c r="CO886" s="26"/>
      <c r="CP886" s="26"/>
      <c r="CQ886" s="26"/>
      <c r="CR886" s="26"/>
      <c r="CS886" s="26"/>
      <c r="CT886" s="26"/>
      <c r="CU886" s="26"/>
      <c r="CV886" s="26"/>
      <c r="CW886" s="26"/>
      <c r="CX886" s="26"/>
      <c r="CY886" s="26"/>
      <c r="CZ886" s="26"/>
      <c r="DA886" s="26"/>
      <c r="DB886" s="26"/>
      <c r="DC886" s="26"/>
      <c r="DD886" s="26"/>
      <c r="DE886" s="26"/>
      <c r="DF886" s="26"/>
      <c r="DG886" s="26"/>
      <c r="DH886" s="26"/>
      <c r="DI886" s="26"/>
      <c r="DJ886" s="26"/>
      <c r="DK886" s="26"/>
      <c r="DL886" s="26"/>
      <c r="DM886" s="26"/>
      <c r="DN886" s="26"/>
      <c r="DO886" s="26"/>
      <c r="DP886" s="26"/>
    </row>
    <row r="887" spans="1:120" ht="14.2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5"/>
      <c r="BD887" s="26"/>
      <c r="BE887" s="26"/>
      <c r="BF887" s="26"/>
      <c r="BG887" s="26"/>
      <c r="BH887" s="26"/>
      <c r="BI887" s="26"/>
      <c r="BJ887" s="26"/>
      <c r="BK887" s="26"/>
      <c r="BL887" s="26"/>
      <c r="BM887" s="26"/>
      <c r="BN887" s="26"/>
      <c r="BO887" s="26"/>
      <c r="BP887" s="26"/>
      <c r="BQ887" s="26"/>
      <c r="BR887" s="26"/>
      <c r="BS887" s="26"/>
      <c r="BT887" s="26"/>
      <c r="BU887" s="26"/>
      <c r="BV887" s="26"/>
      <c r="BW887" s="26"/>
      <c r="BX887" s="26"/>
      <c r="BY887" s="26"/>
      <c r="BZ887" s="26"/>
      <c r="CA887" s="26"/>
      <c r="CB887" s="26"/>
      <c r="CC887" s="26"/>
      <c r="CD887" s="26"/>
      <c r="CE887" s="26"/>
      <c r="CF887" s="26"/>
      <c r="CG887" s="26"/>
      <c r="CH887" s="26"/>
      <c r="CI887" s="26"/>
      <c r="CJ887" s="26"/>
      <c r="CK887" s="26"/>
      <c r="CL887" s="26"/>
      <c r="CM887" s="26"/>
      <c r="CN887" s="26"/>
      <c r="CO887" s="26"/>
      <c r="CP887" s="26"/>
      <c r="CQ887" s="26"/>
      <c r="CR887" s="26"/>
      <c r="CS887" s="26"/>
      <c r="CT887" s="26"/>
      <c r="CU887" s="26"/>
      <c r="CV887" s="26"/>
      <c r="CW887" s="26"/>
      <c r="CX887" s="26"/>
      <c r="CY887" s="26"/>
      <c r="CZ887" s="26"/>
      <c r="DA887" s="26"/>
      <c r="DB887" s="26"/>
      <c r="DC887" s="26"/>
      <c r="DD887" s="26"/>
      <c r="DE887" s="26"/>
      <c r="DF887" s="26"/>
      <c r="DG887" s="26"/>
      <c r="DH887" s="26"/>
      <c r="DI887" s="26"/>
      <c r="DJ887" s="26"/>
      <c r="DK887" s="26"/>
      <c r="DL887" s="26"/>
      <c r="DM887" s="26"/>
      <c r="DN887" s="26"/>
      <c r="DO887" s="26"/>
      <c r="DP887" s="26"/>
    </row>
    <row r="888" spans="1:120" ht="14.2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5"/>
      <c r="BD888" s="26"/>
      <c r="BE888" s="26"/>
      <c r="BF888" s="26"/>
      <c r="BG888" s="26"/>
      <c r="BH888" s="26"/>
      <c r="BI888" s="26"/>
      <c r="BJ888" s="26"/>
      <c r="BK888" s="26"/>
      <c r="BL888" s="26"/>
      <c r="BM888" s="26"/>
      <c r="BN888" s="26"/>
      <c r="BO888" s="26"/>
      <c r="BP888" s="26"/>
      <c r="BQ888" s="26"/>
      <c r="BR888" s="26"/>
      <c r="BS888" s="26"/>
      <c r="BT888" s="26"/>
      <c r="BU888" s="26"/>
      <c r="BV888" s="26"/>
      <c r="BW888" s="26"/>
      <c r="BX888" s="26"/>
      <c r="BY888" s="26"/>
      <c r="BZ888" s="26"/>
      <c r="CA888" s="26"/>
      <c r="CB888" s="26"/>
      <c r="CC888" s="26"/>
      <c r="CD888" s="26"/>
      <c r="CE888" s="26"/>
      <c r="CF888" s="26"/>
      <c r="CG888" s="26"/>
      <c r="CH888" s="26"/>
      <c r="CI888" s="26"/>
      <c r="CJ888" s="26"/>
      <c r="CK888" s="26"/>
      <c r="CL888" s="26"/>
      <c r="CM888" s="26"/>
      <c r="CN888" s="26"/>
      <c r="CO888" s="26"/>
      <c r="CP888" s="26"/>
      <c r="CQ888" s="26"/>
      <c r="CR888" s="26"/>
      <c r="CS888" s="26"/>
      <c r="CT888" s="26"/>
      <c r="CU888" s="26"/>
      <c r="CV888" s="26"/>
      <c r="CW888" s="26"/>
      <c r="CX888" s="26"/>
      <c r="CY888" s="26"/>
      <c r="CZ888" s="26"/>
      <c r="DA888" s="26"/>
      <c r="DB888" s="26"/>
      <c r="DC888" s="26"/>
      <c r="DD888" s="26"/>
      <c r="DE888" s="26"/>
      <c r="DF888" s="26"/>
      <c r="DG888" s="26"/>
      <c r="DH888" s="26"/>
      <c r="DI888" s="26"/>
      <c r="DJ888" s="26"/>
      <c r="DK888" s="26"/>
      <c r="DL888" s="26"/>
      <c r="DM888" s="26"/>
      <c r="DN888" s="26"/>
      <c r="DO888" s="26"/>
      <c r="DP888" s="26"/>
    </row>
    <row r="889" spans="1:120" ht="14.2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5"/>
      <c r="BD889" s="26"/>
      <c r="BE889" s="26"/>
      <c r="BF889" s="26"/>
      <c r="BG889" s="26"/>
      <c r="BH889" s="26"/>
      <c r="BI889" s="26"/>
      <c r="BJ889" s="26"/>
      <c r="BK889" s="26"/>
      <c r="BL889" s="26"/>
      <c r="BM889" s="26"/>
      <c r="BN889" s="26"/>
      <c r="BO889" s="26"/>
      <c r="BP889" s="26"/>
      <c r="BQ889" s="26"/>
      <c r="BR889" s="26"/>
      <c r="BS889" s="26"/>
      <c r="BT889" s="26"/>
      <c r="BU889" s="26"/>
      <c r="BV889" s="26"/>
      <c r="BW889" s="26"/>
      <c r="BX889" s="26"/>
      <c r="BY889" s="26"/>
      <c r="BZ889" s="26"/>
      <c r="CA889" s="26"/>
      <c r="CB889" s="26"/>
      <c r="CC889" s="26"/>
      <c r="CD889" s="26"/>
      <c r="CE889" s="26"/>
      <c r="CF889" s="26"/>
      <c r="CG889" s="26"/>
      <c r="CH889" s="26"/>
      <c r="CI889" s="26"/>
      <c r="CJ889" s="26"/>
      <c r="CK889" s="26"/>
      <c r="CL889" s="26"/>
      <c r="CM889" s="26"/>
      <c r="CN889" s="26"/>
      <c r="CO889" s="26"/>
      <c r="CP889" s="26"/>
      <c r="CQ889" s="26"/>
      <c r="CR889" s="26"/>
      <c r="CS889" s="26"/>
      <c r="CT889" s="26"/>
      <c r="CU889" s="26"/>
      <c r="CV889" s="26"/>
      <c r="CW889" s="26"/>
      <c r="CX889" s="26"/>
      <c r="CY889" s="26"/>
      <c r="CZ889" s="26"/>
      <c r="DA889" s="26"/>
      <c r="DB889" s="26"/>
      <c r="DC889" s="26"/>
      <c r="DD889" s="26"/>
      <c r="DE889" s="26"/>
      <c r="DF889" s="26"/>
      <c r="DG889" s="26"/>
      <c r="DH889" s="26"/>
      <c r="DI889" s="26"/>
      <c r="DJ889" s="26"/>
      <c r="DK889" s="26"/>
      <c r="DL889" s="26"/>
      <c r="DM889" s="26"/>
      <c r="DN889" s="26"/>
      <c r="DO889" s="26"/>
      <c r="DP889" s="26"/>
    </row>
    <row r="890" spans="1:120" ht="14.2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5"/>
      <c r="BD890" s="26"/>
      <c r="BE890" s="26"/>
      <c r="BF890" s="26"/>
      <c r="BG890" s="26"/>
      <c r="BH890" s="26"/>
      <c r="BI890" s="26"/>
      <c r="BJ890" s="26"/>
      <c r="BK890" s="26"/>
      <c r="BL890" s="26"/>
      <c r="BM890" s="26"/>
      <c r="BN890" s="26"/>
      <c r="BO890" s="26"/>
      <c r="BP890" s="26"/>
      <c r="BQ890" s="26"/>
      <c r="BR890" s="26"/>
      <c r="BS890" s="26"/>
      <c r="BT890" s="26"/>
      <c r="BU890" s="26"/>
      <c r="BV890" s="26"/>
      <c r="BW890" s="26"/>
      <c r="BX890" s="26"/>
      <c r="BY890" s="26"/>
      <c r="BZ890" s="26"/>
      <c r="CA890" s="26"/>
      <c r="CB890" s="26"/>
      <c r="CC890" s="26"/>
      <c r="CD890" s="26"/>
      <c r="CE890" s="26"/>
      <c r="CF890" s="26"/>
      <c r="CG890" s="26"/>
      <c r="CH890" s="26"/>
      <c r="CI890" s="26"/>
      <c r="CJ890" s="26"/>
      <c r="CK890" s="26"/>
      <c r="CL890" s="26"/>
      <c r="CM890" s="26"/>
      <c r="CN890" s="26"/>
      <c r="CO890" s="26"/>
      <c r="CP890" s="26"/>
      <c r="CQ890" s="26"/>
      <c r="CR890" s="26"/>
      <c r="CS890" s="26"/>
      <c r="CT890" s="26"/>
      <c r="CU890" s="26"/>
      <c r="CV890" s="26"/>
      <c r="CW890" s="26"/>
      <c r="CX890" s="26"/>
      <c r="CY890" s="26"/>
      <c r="CZ890" s="26"/>
      <c r="DA890" s="26"/>
      <c r="DB890" s="26"/>
      <c r="DC890" s="26"/>
      <c r="DD890" s="26"/>
      <c r="DE890" s="26"/>
      <c r="DF890" s="26"/>
      <c r="DG890" s="26"/>
      <c r="DH890" s="26"/>
      <c r="DI890" s="26"/>
      <c r="DJ890" s="26"/>
      <c r="DK890" s="26"/>
      <c r="DL890" s="26"/>
      <c r="DM890" s="26"/>
      <c r="DN890" s="26"/>
      <c r="DO890" s="26"/>
      <c r="DP890" s="26"/>
    </row>
    <row r="891" spans="1:120" ht="14.2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5"/>
      <c r="BD891" s="26"/>
      <c r="BE891" s="26"/>
      <c r="BF891" s="26"/>
      <c r="BG891" s="26"/>
      <c r="BH891" s="26"/>
      <c r="BI891" s="26"/>
      <c r="BJ891" s="26"/>
      <c r="BK891" s="26"/>
      <c r="BL891" s="26"/>
      <c r="BM891" s="26"/>
      <c r="BN891" s="26"/>
      <c r="BO891" s="26"/>
      <c r="BP891" s="26"/>
      <c r="BQ891" s="26"/>
      <c r="BR891" s="26"/>
      <c r="BS891" s="26"/>
      <c r="BT891" s="26"/>
      <c r="BU891" s="26"/>
      <c r="BV891" s="26"/>
      <c r="BW891" s="26"/>
      <c r="BX891" s="26"/>
      <c r="BY891" s="26"/>
      <c r="BZ891" s="26"/>
      <c r="CA891" s="26"/>
      <c r="CB891" s="26"/>
      <c r="CC891" s="26"/>
      <c r="CD891" s="26"/>
      <c r="CE891" s="26"/>
      <c r="CF891" s="26"/>
      <c r="CG891" s="26"/>
      <c r="CH891" s="26"/>
      <c r="CI891" s="26"/>
      <c r="CJ891" s="26"/>
      <c r="CK891" s="26"/>
      <c r="CL891" s="26"/>
      <c r="CM891" s="26"/>
      <c r="CN891" s="26"/>
      <c r="CO891" s="26"/>
      <c r="CP891" s="26"/>
      <c r="CQ891" s="26"/>
      <c r="CR891" s="26"/>
      <c r="CS891" s="26"/>
      <c r="CT891" s="26"/>
      <c r="CU891" s="26"/>
      <c r="CV891" s="26"/>
      <c r="CW891" s="26"/>
      <c r="CX891" s="26"/>
      <c r="CY891" s="26"/>
      <c r="CZ891" s="26"/>
      <c r="DA891" s="26"/>
      <c r="DB891" s="26"/>
      <c r="DC891" s="26"/>
      <c r="DD891" s="26"/>
      <c r="DE891" s="26"/>
      <c r="DF891" s="26"/>
      <c r="DG891" s="26"/>
      <c r="DH891" s="26"/>
      <c r="DI891" s="26"/>
      <c r="DJ891" s="26"/>
      <c r="DK891" s="26"/>
      <c r="DL891" s="26"/>
      <c r="DM891" s="26"/>
      <c r="DN891" s="26"/>
      <c r="DO891" s="26"/>
      <c r="DP891" s="26"/>
    </row>
    <row r="892" spans="1:120" ht="14.2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5"/>
      <c r="BD892" s="26"/>
      <c r="BE892" s="26"/>
      <c r="BF892" s="26"/>
      <c r="BG892" s="26"/>
      <c r="BH892" s="26"/>
      <c r="BI892" s="26"/>
      <c r="BJ892" s="26"/>
      <c r="BK892" s="26"/>
      <c r="BL892" s="26"/>
      <c r="BM892" s="26"/>
      <c r="BN892" s="26"/>
      <c r="BO892" s="26"/>
      <c r="BP892" s="26"/>
      <c r="BQ892" s="26"/>
      <c r="BR892" s="26"/>
      <c r="BS892" s="26"/>
      <c r="BT892" s="26"/>
      <c r="BU892" s="26"/>
      <c r="BV892" s="26"/>
      <c r="BW892" s="26"/>
      <c r="BX892" s="26"/>
      <c r="BY892" s="26"/>
      <c r="BZ892" s="26"/>
      <c r="CA892" s="26"/>
      <c r="CB892" s="26"/>
      <c r="CC892" s="26"/>
      <c r="CD892" s="26"/>
      <c r="CE892" s="26"/>
      <c r="CF892" s="26"/>
      <c r="CG892" s="26"/>
      <c r="CH892" s="26"/>
      <c r="CI892" s="26"/>
      <c r="CJ892" s="26"/>
      <c r="CK892" s="26"/>
      <c r="CL892" s="26"/>
      <c r="CM892" s="26"/>
      <c r="CN892" s="26"/>
      <c r="CO892" s="26"/>
      <c r="CP892" s="26"/>
      <c r="CQ892" s="26"/>
      <c r="CR892" s="26"/>
      <c r="CS892" s="26"/>
      <c r="CT892" s="26"/>
      <c r="CU892" s="26"/>
      <c r="CV892" s="26"/>
      <c r="CW892" s="26"/>
      <c r="CX892" s="26"/>
      <c r="CY892" s="26"/>
      <c r="CZ892" s="26"/>
      <c r="DA892" s="26"/>
      <c r="DB892" s="26"/>
      <c r="DC892" s="26"/>
      <c r="DD892" s="26"/>
      <c r="DE892" s="26"/>
      <c r="DF892" s="26"/>
      <c r="DG892" s="26"/>
      <c r="DH892" s="26"/>
      <c r="DI892" s="26"/>
      <c r="DJ892" s="26"/>
      <c r="DK892" s="26"/>
      <c r="DL892" s="26"/>
      <c r="DM892" s="26"/>
      <c r="DN892" s="26"/>
      <c r="DO892" s="26"/>
      <c r="DP892" s="26"/>
    </row>
    <row r="893" spans="1:120" ht="14.2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5"/>
      <c r="BD893" s="26"/>
      <c r="BE893" s="26"/>
      <c r="BF893" s="26"/>
      <c r="BG893" s="26"/>
      <c r="BH893" s="26"/>
      <c r="BI893" s="26"/>
      <c r="BJ893" s="26"/>
      <c r="BK893" s="26"/>
      <c r="BL893" s="26"/>
      <c r="BM893" s="26"/>
      <c r="BN893" s="26"/>
      <c r="BO893" s="26"/>
      <c r="BP893" s="26"/>
      <c r="BQ893" s="26"/>
      <c r="BR893" s="26"/>
      <c r="BS893" s="26"/>
      <c r="BT893" s="26"/>
      <c r="BU893" s="26"/>
      <c r="BV893" s="26"/>
      <c r="BW893" s="26"/>
      <c r="BX893" s="26"/>
      <c r="BY893" s="26"/>
      <c r="BZ893" s="26"/>
      <c r="CA893" s="26"/>
      <c r="CB893" s="26"/>
      <c r="CC893" s="26"/>
      <c r="CD893" s="26"/>
      <c r="CE893" s="26"/>
      <c r="CF893" s="26"/>
      <c r="CG893" s="26"/>
      <c r="CH893" s="26"/>
      <c r="CI893" s="26"/>
      <c r="CJ893" s="26"/>
      <c r="CK893" s="26"/>
      <c r="CL893" s="26"/>
      <c r="CM893" s="26"/>
      <c r="CN893" s="26"/>
      <c r="CO893" s="26"/>
      <c r="CP893" s="26"/>
      <c r="CQ893" s="26"/>
      <c r="CR893" s="26"/>
      <c r="CS893" s="26"/>
      <c r="CT893" s="26"/>
      <c r="CU893" s="26"/>
      <c r="CV893" s="26"/>
      <c r="CW893" s="26"/>
      <c r="CX893" s="26"/>
      <c r="CY893" s="26"/>
      <c r="CZ893" s="26"/>
      <c r="DA893" s="26"/>
      <c r="DB893" s="26"/>
      <c r="DC893" s="26"/>
      <c r="DD893" s="26"/>
      <c r="DE893" s="26"/>
      <c r="DF893" s="26"/>
      <c r="DG893" s="26"/>
      <c r="DH893" s="26"/>
      <c r="DI893" s="26"/>
      <c r="DJ893" s="26"/>
      <c r="DK893" s="26"/>
      <c r="DL893" s="26"/>
      <c r="DM893" s="26"/>
      <c r="DN893" s="26"/>
      <c r="DO893" s="26"/>
      <c r="DP893" s="26"/>
    </row>
    <row r="894" spans="1:120" ht="14.2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5"/>
      <c r="BD894" s="26"/>
      <c r="BE894" s="26"/>
      <c r="BF894" s="26"/>
      <c r="BG894" s="26"/>
      <c r="BH894" s="26"/>
      <c r="BI894" s="26"/>
      <c r="BJ894" s="26"/>
      <c r="BK894" s="26"/>
      <c r="BL894" s="26"/>
      <c r="BM894" s="26"/>
      <c r="BN894" s="26"/>
      <c r="BO894" s="26"/>
      <c r="BP894" s="26"/>
      <c r="BQ894" s="26"/>
      <c r="BR894" s="26"/>
      <c r="BS894" s="26"/>
      <c r="BT894" s="26"/>
      <c r="BU894" s="26"/>
      <c r="BV894" s="26"/>
      <c r="BW894" s="26"/>
      <c r="BX894" s="26"/>
      <c r="BY894" s="26"/>
      <c r="BZ894" s="26"/>
      <c r="CA894" s="26"/>
      <c r="CB894" s="26"/>
      <c r="CC894" s="26"/>
      <c r="CD894" s="26"/>
      <c r="CE894" s="26"/>
      <c r="CF894" s="26"/>
      <c r="CG894" s="26"/>
      <c r="CH894" s="26"/>
      <c r="CI894" s="26"/>
      <c r="CJ894" s="26"/>
      <c r="CK894" s="26"/>
      <c r="CL894" s="26"/>
      <c r="CM894" s="26"/>
      <c r="CN894" s="26"/>
      <c r="CO894" s="26"/>
      <c r="CP894" s="26"/>
      <c r="CQ894" s="26"/>
      <c r="CR894" s="26"/>
      <c r="CS894" s="26"/>
      <c r="CT894" s="26"/>
      <c r="CU894" s="26"/>
      <c r="CV894" s="26"/>
      <c r="CW894" s="26"/>
      <c r="CX894" s="26"/>
      <c r="CY894" s="26"/>
      <c r="CZ894" s="26"/>
      <c r="DA894" s="26"/>
      <c r="DB894" s="26"/>
      <c r="DC894" s="26"/>
      <c r="DD894" s="26"/>
      <c r="DE894" s="26"/>
      <c r="DF894" s="26"/>
      <c r="DG894" s="26"/>
      <c r="DH894" s="26"/>
      <c r="DI894" s="26"/>
      <c r="DJ894" s="26"/>
      <c r="DK894" s="26"/>
      <c r="DL894" s="26"/>
      <c r="DM894" s="26"/>
      <c r="DN894" s="26"/>
      <c r="DO894" s="26"/>
      <c r="DP894" s="26"/>
    </row>
    <row r="895" spans="1:120" ht="14.2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5"/>
      <c r="BD895" s="26"/>
      <c r="BE895" s="26"/>
      <c r="BF895" s="26"/>
      <c r="BG895" s="26"/>
      <c r="BH895" s="26"/>
      <c r="BI895" s="26"/>
      <c r="BJ895" s="26"/>
      <c r="BK895" s="26"/>
      <c r="BL895" s="26"/>
      <c r="BM895" s="26"/>
      <c r="BN895" s="26"/>
      <c r="BO895" s="26"/>
      <c r="BP895" s="26"/>
      <c r="BQ895" s="26"/>
      <c r="BR895" s="26"/>
      <c r="BS895" s="26"/>
      <c r="BT895" s="26"/>
      <c r="BU895" s="26"/>
      <c r="BV895" s="26"/>
      <c r="BW895" s="26"/>
      <c r="BX895" s="26"/>
      <c r="BY895" s="26"/>
      <c r="BZ895" s="26"/>
      <c r="CA895" s="26"/>
      <c r="CB895" s="26"/>
      <c r="CC895" s="26"/>
      <c r="CD895" s="26"/>
      <c r="CE895" s="26"/>
      <c r="CF895" s="26"/>
      <c r="CG895" s="26"/>
      <c r="CH895" s="26"/>
      <c r="CI895" s="26"/>
      <c r="CJ895" s="26"/>
      <c r="CK895" s="26"/>
      <c r="CL895" s="26"/>
      <c r="CM895" s="26"/>
      <c r="CN895" s="26"/>
      <c r="CO895" s="26"/>
      <c r="CP895" s="26"/>
      <c r="CQ895" s="26"/>
      <c r="CR895" s="26"/>
      <c r="CS895" s="26"/>
      <c r="CT895" s="26"/>
      <c r="CU895" s="26"/>
      <c r="CV895" s="26"/>
      <c r="CW895" s="26"/>
      <c r="CX895" s="26"/>
      <c r="CY895" s="26"/>
      <c r="CZ895" s="26"/>
      <c r="DA895" s="26"/>
      <c r="DB895" s="26"/>
      <c r="DC895" s="26"/>
      <c r="DD895" s="26"/>
      <c r="DE895" s="26"/>
      <c r="DF895" s="26"/>
      <c r="DG895" s="26"/>
      <c r="DH895" s="26"/>
      <c r="DI895" s="26"/>
      <c r="DJ895" s="26"/>
      <c r="DK895" s="26"/>
      <c r="DL895" s="26"/>
      <c r="DM895" s="26"/>
      <c r="DN895" s="26"/>
      <c r="DO895" s="26"/>
      <c r="DP895" s="26"/>
    </row>
    <row r="896" spans="1:120" ht="14.2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5"/>
      <c r="BD896" s="26"/>
      <c r="BE896" s="26"/>
      <c r="BF896" s="26"/>
      <c r="BG896" s="26"/>
      <c r="BH896" s="26"/>
      <c r="BI896" s="26"/>
      <c r="BJ896" s="26"/>
      <c r="BK896" s="26"/>
      <c r="BL896" s="26"/>
      <c r="BM896" s="26"/>
      <c r="BN896" s="26"/>
      <c r="BO896" s="26"/>
      <c r="BP896" s="26"/>
      <c r="BQ896" s="26"/>
      <c r="BR896" s="26"/>
      <c r="BS896" s="26"/>
      <c r="BT896" s="26"/>
      <c r="BU896" s="26"/>
      <c r="BV896" s="26"/>
      <c r="BW896" s="26"/>
      <c r="BX896" s="26"/>
      <c r="BY896" s="26"/>
      <c r="BZ896" s="26"/>
      <c r="CA896" s="26"/>
      <c r="CB896" s="26"/>
      <c r="CC896" s="26"/>
      <c r="CD896" s="26"/>
      <c r="CE896" s="26"/>
      <c r="CF896" s="26"/>
      <c r="CG896" s="26"/>
      <c r="CH896" s="26"/>
      <c r="CI896" s="26"/>
      <c r="CJ896" s="26"/>
      <c r="CK896" s="26"/>
      <c r="CL896" s="26"/>
      <c r="CM896" s="26"/>
      <c r="CN896" s="26"/>
      <c r="CO896" s="26"/>
      <c r="CP896" s="26"/>
      <c r="CQ896" s="26"/>
      <c r="CR896" s="26"/>
      <c r="CS896" s="26"/>
      <c r="CT896" s="26"/>
      <c r="CU896" s="26"/>
      <c r="CV896" s="26"/>
      <c r="CW896" s="26"/>
      <c r="CX896" s="26"/>
      <c r="CY896" s="26"/>
      <c r="CZ896" s="26"/>
      <c r="DA896" s="26"/>
      <c r="DB896" s="26"/>
      <c r="DC896" s="26"/>
      <c r="DD896" s="26"/>
      <c r="DE896" s="26"/>
      <c r="DF896" s="26"/>
      <c r="DG896" s="26"/>
      <c r="DH896" s="26"/>
      <c r="DI896" s="26"/>
      <c r="DJ896" s="26"/>
      <c r="DK896" s="26"/>
      <c r="DL896" s="26"/>
      <c r="DM896" s="26"/>
      <c r="DN896" s="26"/>
      <c r="DO896" s="26"/>
      <c r="DP896" s="26"/>
    </row>
    <row r="897" spans="1:120" ht="14.2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5"/>
      <c r="BD897" s="26"/>
      <c r="BE897" s="26"/>
      <c r="BF897" s="26"/>
      <c r="BG897" s="26"/>
      <c r="BH897" s="26"/>
      <c r="BI897" s="26"/>
      <c r="BJ897" s="26"/>
      <c r="BK897" s="26"/>
      <c r="BL897" s="26"/>
      <c r="BM897" s="26"/>
      <c r="BN897" s="26"/>
      <c r="BO897" s="26"/>
      <c r="BP897" s="26"/>
      <c r="BQ897" s="26"/>
      <c r="BR897" s="26"/>
      <c r="BS897" s="26"/>
      <c r="BT897" s="26"/>
      <c r="BU897" s="26"/>
      <c r="BV897" s="26"/>
      <c r="BW897" s="26"/>
      <c r="BX897" s="26"/>
      <c r="BY897" s="26"/>
      <c r="BZ897" s="26"/>
      <c r="CA897" s="26"/>
      <c r="CB897" s="26"/>
      <c r="CC897" s="26"/>
      <c r="CD897" s="26"/>
      <c r="CE897" s="26"/>
      <c r="CF897" s="26"/>
      <c r="CG897" s="26"/>
      <c r="CH897" s="26"/>
      <c r="CI897" s="26"/>
      <c r="CJ897" s="26"/>
      <c r="CK897" s="26"/>
      <c r="CL897" s="26"/>
      <c r="CM897" s="26"/>
      <c r="CN897" s="26"/>
      <c r="CO897" s="26"/>
      <c r="CP897" s="26"/>
      <c r="CQ897" s="26"/>
      <c r="CR897" s="26"/>
      <c r="CS897" s="26"/>
      <c r="CT897" s="26"/>
      <c r="CU897" s="26"/>
      <c r="CV897" s="26"/>
      <c r="CW897" s="26"/>
      <c r="CX897" s="26"/>
      <c r="CY897" s="26"/>
      <c r="CZ897" s="26"/>
      <c r="DA897" s="26"/>
      <c r="DB897" s="26"/>
      <c r="DC897" s="26"/>
      <c r="DD897" s="26"/>
      <c r="DE897" s="26"/>
      <c r="DF897" s="26"/>
      <c r="DG897" s="26"/>
      <c r="DH897" s="26"/>
      <c r="DI897" s="26"/>
      <c r="DJ897" s="26"/>
      <c r="DK897" s="26"/>
      <c r="DL897" s="26"/>
      <c r="DM897" s="26"/>
      <c r="DN897" s="26"/>
      <c r="DO897" s="26"/>
      <c r="DP897" s="26"/>
    </row>
    <row r="898" spans="1:120" ht="14.2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5"/>
      <c r="BD898" s="26"/>
      <c r="BE898" s="26"/>
      <c r="BF898" s="26"/>
      <c r="BG898" s="26"/>
      <c r="BH898" s="26"/>
      <c r="BI898" s="26"/>
      <c r="BJ898" s="26"/>
      <c r="BK898" s="26"/>
      <c r="BL898" s="26"/>
      <c r="BM898" s="26"/>
      <c r="BN898" s="26"/>
      <c r="BO898" s="26"/>
      <c r="BP898" s="26"/>
      <c r="BQ898" s="26"/>
      <c r="BR898" s="26"/>
      <c r="BS898" s="26"/>
      <c r="BT898" s="26"/>
      <c r="BU898" s="26"/>
      <c r="BV898" s="26"/>
      <c r="BW898" s="26"/>
      <c r="BX898" s="26"/>
      <c r="BY898" s="26"/>
      <c r="BZ898" s="26"/>
      <c r="CA898" s="26"/>
      <c r="CB898" s="26"/>
      <c r="CC898" s="26"/>
      <c r="CD898" s="26"/>
      <c r="CE898" s="26"/>
      <c r="CF898" s="26"/>
      <c r="CG898" s="26"/>
      <c r="CH898" s="26"/>
      <c r="CI898" s="26"/>
      <c r="CJ898" s="26"/>
      <c r="CK898" s="26"/>
      <c r="CL898" s="26"/>
      <c r="CM898" s="26"/>
      <c r="CN898" s="26"/>
      <c r="CO898" s="26"/>
      <c r="CP898" s="26"/>
      <c r="CQ898" s="26"/>
      <c r="CR898" s="26"/>
      <c r="CS898" s="26"/>
      <c r="CT898" s="26"/>
      <c r="CU898" s="26"/>
      <c r="CV898" s="26"/>
      <c r="CW898" s="26"/>
      <c r="CX898" s="26"/>
      <c r="CY898" s="26"/>
      <c r="CZ898" s="26"/>
      <c r="DA898" s="26"/>
      <c r="DB898" s="26"/>
      <c r="DC898" s="26"/>
      <c r="DD898" s="26"/>
      <c r="DE898" s="26"/>
      <c r="DF898" s="26"/>
      <c r="DG898" s="26"/>
      <c r="DH898" s="26"/>
      <c r="DI898" s="26"/>
      <c r="DJ898" s="26"/>
      <c r="DK898" s="26"/>
      <c r="DL898" s="26"/>
      <c r="DM898" s="26"/>
      <c r="DN898" s="26"/>
      <c r="DO898" s="26"/>
      <c r="DP898" s="26"/>
    </row>
    <row r="899" spans="1:120" ht="14.2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5"/>
      <c r="BD899" s="26"/>
      <c r="BE899" s="26"/>
      <c r="BF899" s="26"/>
      <c r="BG899" s="26"/>
      <c r="BH899" s="26"/>
      <c r="BI899" s="26"/>
      <c r="BJ899" s="26"/>
      <c r="BK899" s="26"/>
      <c r="BL899" s="26"/>
      <c r="BM899" s="26"/>
      <c r="BN899" s="26"/>
      <c r="BO899" s="26"/>
      <c r="BP899" s="26"/>
      <c r="BQ899" s="26"/>
      <c r="BR899" s="26"/>
      <c r="BS899" s="26"/>
      <c r="BT899" s="26"/>
      <c r="BU899" s="26"/>
      <c r="BV899" s="26"/>
      <c r="BW899" s="26"/>
      <c r="BX899" s="26"/>
      <c r="BY899" s="26"/>
      <c r="BZ899" s="26"/>
      <c r="CA899" s="26"/>
      <c r="CB899" s="26"/>
      <c r="CC899" s="26"/>
      <c r="CD899" s="26"/>
      <c r="CE899" s="26"/>
      <c r="CF899" s="26"/>
      <c r="CG899" s="26"/>
      <c r="CH899" s="26"/>
      <c r="CI899" s="26"/>
      <c r="CJ899" s="26"/>
      <c r="CK899" s="26"/>
      <c r="CL899" s="26"/>
      <c r="CM899" s="26"/>
      <c r="CN899" s="26"/>
      <c r="CO899" s="26"/>
      <c r="CP899" s="26"/>
      <c r="CQ899" s="26"/>
      <c r="CR899" s="26"/>
      <c r="CS899" s="26"/>
      <c r="CT899" s="26"/>
      <c r="CU899" s="26"/>
      <c r="CV899" s="26"/>
      <c r="CW899" s="26"/>
      <c r="CX899" s="26"/>
      <c r="CY899" s="26"/>
      <c r="CZ899" s="26"/>
      <c r="DA899" s="26"/>
      <c r="DB899" s="26"/>
      <c r="DC899" s="26"/>
      <c r="DD899" s="26"/>
      <c r="DE899" s="26"/>
      <c r="DF899" s="26"/>
      <c r="DG899" s="26"/>
      <c r="DH899" s="26"/>
      <c r="DI899" s="26"/>
      <c r="DJ899" s="26"/>
      <c r="DK899" s="26"/>
      <c r="DL899" s="26"/>
      <c r="DM899" s="26"/>
      <c r="DN899" s="26"/>
      <c r="DO899" s="26"/>
      <c r="DP899" s="26"/>
    </row>
    <row r="900" spans="1:120" ht="14.2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5"/>
      <c r="BD900" s="26"/>
      <c r="BE900" s="26"/>
      <c r="BF900" s="26"/>
      <c r="BG900" s="26"/>
      <c r="BH900" s="26"/>
      <c r="BI900" s="26"/>
      <c r="BJ900" s="26"/>
      <c r="BK900" s="26"/>
      <c r="BL900" s="26"/>
      <c r="BM900" s="26"/>
      <c r="BN900" s="26"/>
      <c r="BO900" s="26"/>
      <c r="BP900" s="26"/>
      <c r="BQ900" s="26"/>
      <c r="BR900" s="26"/>
      <c r="BS900" s="26"/>
      <c r="BT900" s="26"/>
      <c r="BU900" s="26"/>
      <c r="BV900" s="26"/>
      <c r="BW900" s="26"/>
      <c r="BX900" s="26"/>
      <c r="BY900" s="26"/>
      <c r="BZ900" s="26"/>
      <c r="CA900" s="26"/>
      <c r="CB900" s="26"/>
      <c r="CC900" s="26"/>
      <c r="CD900" s="26"/>
      <c r="CE900" s="26"/>
      <c r="CF900" s="26"/>
      <c r="CG900" s="26"/>
      <c r="CH900" s="26"/>
      <c r="CI900" s="26"/>
      <c r="CJ900" s="26"/>
      <c r="CK900" s="26"/>
      <c r="CL900" s="26"/>
      <c r="CM900" s="26"/>
      <c r="CN900" s="26"/>
      <c r="CO900" s="26"/>
      <c r="CP900" s="26"/>
      <c r="CQ900" s="26"/>
      <c r="CR900" s="26"/>
      <c r="CS900" s="26"/>
      <c r="CT900" s="26"/>
      <c r="CU900" s="26"/>
      <c r="CV900" s="26"/>
      <c r="CW900" s="26"/>
      <c r="CX900" s="26"/>
      <c r="CY900" s="26"/>
      <c r="CZ900" s="26"/>
      <c r="DA900" s="26"/>
      <c r="DB900" s="26"/>
      <c r="DC900" s="26"/>
      <c r="DD900" s="26"/>
      <c r="DE900" s="26"/>
      <c r="DF900" s="26"/>
      <c r="DG900" s="26"/>
      <c r="DH900" s="26"/>
      <c r="DI900" s="26"/>
      <c r="DJ900" s="26"/>
      <c r="DK900" s="26"/>
      <c r="DL900" s="26"/>
      <c r="DM900" s="26"/>
      <c r="DN900" s="26"/>
      <c r="DO900" s="26"/>
      <c r="DP900" s="26"/>
    </row>
    <row r="901" spans="1:120" ht="14.2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5"/>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c r="DA901" s="26"/>
      <c r="DB901" s="26"/>
      <c r="DC901" s="26"/>
      <c r="DD901" s="26"/>
      <c r="DE901" s="26"/>
      <c r="DF901" s="26"/>
      <c r="DG901" s="26"/>
      <c r="DH901" s="26"/>
      <c r="DI901" s="26"/>
      <c r="DJ901" s="26"/>
      <c r="DK901" s="26"/>
      <c r="DL901" s="26"/>
      <c r="DM901" s="26"/>
      <c r="DN901" s="26"/>
      <c r="DO901" s="26"/>
      <c r="DP901" s="26"/>
    </row>
    <row r="902" spans="1:120" ht="14.2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5"/>
      <c r="BD902" s="26"/>
      <c r="BE902" s="26"/>
      <c r="BF902" s="26"/>
      <c r="BG902" s="26"/>
      <c r="BH902" s="26"/>
      <c r="BI902" s="26"/>
      <c r="BJ902" s="26"/>
      <c r="BK902" s="26"/>
      <c r="BL902" s="26"/>
      <c r="BM902" s="26"/>
      <c r="BN902" s="26"/>
      <c r="BO902" s="26"/>
      <c r="BP902" s="26"/>
      <c r="BQ902" s="26"/>
      <c r="BR902" s="26"/>
      <c r="BS902" s="26"/>
      <c r="BT902" s="26"/>
      <c r="BU902" s="26"/>
      <c r="BV902" s="26"/>
      <c r="BW902" s="26"/>
      <c r="BX902" s="26"/>
      <c r="BY902" s="26"/>
      <c r="BZ902" s="26"/>
      <c r="CA902" s="26"/>
      <c r="CB902" s="26"/>
      <c r="CC902" s="26"/>
      <c r="CD902" s="26"/>
      <c r="CE902" s="26"/>
      <c r="CF902" s="26"/>
      <c r="CG902" s="26"/>
      <c r="CH902" s="26"/>
      <c r="CI902" s="26"/>
      <c r="CJ902" s="26"/>
      <c r="CK902" s="26"/>
      <c r="CL902" s="26"/>
      <c r="CM902" s="26"/>
      <c r="CN902" s="26"/>
      <c r="CO902" s="26"/>
      <c r="CP902" s="26"/>
      <c r="CQ902" s="26"/>
      <c r="CR902" s="26"/>
      <c r="CS902" s="26"/>
      <c r="CT902" s="26"/>
      <c r="CU902" s="26"/>
      <c r="CV902" s="26"/>
      <c r="CW902" s="26"/>
      <c r="CX902" s="26"/>
      <c r="CY902" s="26"/>
      <c r="CZ902" s="26"/>
      <c r="DA902" s="26"/>
      <c r="DB902" s="26"/>
      <c r="DC902" s="26"/>
      <c r="DD902" s="26"/>
      <c r="DE902" s="26"/>
      <c r="DF902" s="26"/>
      <c r="DG902" s="26"/>
      <c r="DH902" s="26"/>
      <c r="DI902" s="26"/>
      <c r="DJ902" s="26"/>
      <c r="DK902" s="26"/>
      <c r="DL902" s="26"/>
      <c r="DM902" s="26"/>
      <c r="DN902" s="26"/>
      <c r="DO902" s="26"/>
      <c r="DP902" s="26"/>
    </row>
    <row r="903" spans="1:120" ht="14.2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5"/>
      <c r="BD903" s="26"/>
      <c r="BE903" s="26"/>
      <c r="BF903" s="26"/>
      <c r="BG903" s="26"/>
      <c r="BH903" s="26"/>
      <c r="BI903" s="26"/>
      <c r="BJ903" s="26"/>
      <c r="BK903" s="26"/>
      <c r="BL903" s="26"/>
      <c r="BM903" s="26"/>
      <c r="BN903" s="26"/>
      <c r="BO903" s="26"/>
      <c r="BP903" s="26"/>
      <c r="BQ903" s="26"/>
      <c r="BR903" s="26"/>
      <c r="BS903" s="26"/>
      <c r="BT903" s="26"/>
      <c r="BU903" s="26"/>
      <c r="BV903" s="26"/>
      <c r="BW903" s="26"/>
      <c r="BX903" s="26"/>
      <c r="BY903" s="26"/>
      <c r="BZ903" s="26"/>
      <c r="CA903" s="26"/>
      <c r="CB903" s="26"/>
      <c r="CC903" s="26"/>
      <c r="CD903" s="26"/>
      <c r="CE903" s="26"/>
      <c r="CF903" s="26"/>
      <c r="CG903" s="26"/>
      <c r="CH903" s="26"/>
      <c r="CI903" s="26"/>
      <c r="CJ903" s="26"/>
      <c r="CK903" s="26"/>
      <c r="CL903" s="26"/>
      <c r="CM903" s="26"/>
      <c r="CN903" s="26"/>
      <c r="CO903" s="26"/>
      <c r="CP903" s="26"/>
      <c r="CQ903" s="26"/>
      <c r="CR903" s="26"/>
      <c r="CS903" s="26"/>
      <c r="CT903" s="26"/>
      <c r="CU903" s="26"/>
      <c r="CV903" s="26"/>
      <c r="CW903" s="26"/>
      <c r="CX903" s="26"/>
      <c r="CY903" s="26"/>
      <c r="CZ903" s="26"/>
      <c r="DA903" s="26"/>
      <c r="DB903" s="26"/>
      <c r="DC903" s="26"/>
      <c r="DD903" s="26"/>
      <c r="DE903" s="26"/>
      <c r="DF903" s="26"/>
      <c r="DG903" s="26"/>
      <c r="DH903" s="26"/>
      <c r="DI903" s="26"/>
      <c r="DJ903" s="26"/>
      <c r="DK903" s="26"/>
      <c r="DL903" s="26"/>
      <c r="DM903" s="26"/>
      <c r="DN903" s="26"/>
      <c r="DO903" s="26"/>
      <c r="DP903" s="26"/>
    </row>
    <row r="904" spans="1:120" ht="14.2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5"/>
      <c r="BD904" s="26"/>
      <c r="BE904" s="26"/>
      <c r="BF904" s="26"/>
      <c r="BG904" s="26"/>
      <c r="BH904" s="26"/>
      <c r="BI904" s="26"/>
      <c r="BJ904" s="26"/>
      <c r="BK904" s="26"/>
      <c r="BL904" s="26"/>
      <c r="BM904" s="26"/>
      <c r="BN904" s="26"/>
      <c r="BO904" s="26"/>
      <c r="BP904" s="26"/>
      <c r="BQ904" s="26"/>
      <c r="BR904" s="26"/>
      <c r="BS904" s="26"/>
      <c r="BT904" s="26"/>
      <c r="BU904" s="26"/>
      <c r="BV904" s="26"/>
      <c r="BW904" s="26"/>
      <c r="BX904" s="26"/>
      <c r="BY904" s="26"/>
      <c r="BZ904" s="26"/>
      <c r="CA904" s="26"/>
      <c r="CB904" s="26"/>
      <c r="CC904" s="26"/>
      <c r="CD904" s="26"/>
      <c r="CE904" s="26"/>
      <c r="CF904" s="26"/>
      <c r="CG904" s="26"/>
      <c r="CH904" s="26"/>
      <c r="CI904" s="26"/>
      <c r="CJ904" s="26"/>
      <c r="CK904" s="26"/>
      <c r="CL904" s="26"/>
      <c r="CM904" s="26"/>
      <c r="CN904" s="26"/>
      <c r="CO904" s="26"/>
      <c r="CP904" s="26"/>
      <c r="CQ904" s="26"/>
      <c r="CR904" s="26"/>
      <c r="CS904" s="26"/>
      <c r="CT904" s="26"/>
      <c r="CU904" s="26"/>
      <c r="CV904" s="26"/>
      <c r="CW904" s="26"/>
      <c r="CX904" s="26"/>
      <c r="CY904" s="26"/>
      <c r="CZ904" s="26"/>
      <c r="DA904" s="26"/>
      <c r="DB904" s="26"/>
      <c r="DC904" s="26"/>
      <c r="DD904" s="26"/>
      <c r="DE904" s="26"/>
      <c r="DF904" s="26"/>
      <c r="DG904" s="26"/>
      <c r="DH904" s="26"/>
      <c r="DI904" s="26"/>
      <c r="DJ904" s="26"/>
      <c r="DK904" s="26"/>
      <c r="DL904" s="26"/>
      <c r="DM904" s="26"/>
      <c r="DN904" s="26"/>
      <c r="DO904" s="26"/>
      <c r="DP904" s="26"/>
    </row>
    <row r="905" spans="1:120" ht="14.2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5"/>
      <c r="BD905" s="26"/>
      <c r="BE905" s="26"/>
      <c r="BF905" s="26"/>
      <c r="BG905" s="26"/>
      <c r="BH905" s="26"/>
      <c r="BI905" s="26"/>
      <c r="BJ905" s="26"/>
      <c r="BK905" s="26"/>
      <c r="BL905" s="26"/>
      <c r="BM905" s="26"/>
      <c r="BN905" s="26"/>
      <c r="BO905" s="26"/>
      <c r="BP905" s="26"/>
      <c r="BQ905" s="26"/>
      <c r="BR905" s="26"/>
      <c r="BS905" s="26"/>
      <c r="BT905" s="26"/>
      <c r="BU905" s="26"/>
      <c r="BV905" s="26"/>
      <c r="BW905" s="26"/>
      <c r="BX905" s="26"/>
      <c r="BY905" s="26"/>
      <c r="BZ905" s="26"/>
      <c r="CA905" s="26"/>
      <c r="CB905" s="26"/>
      <c r="CC905" s="26"/>
      <c r="CD905" s="26"/>
      <c r="CE905" s="26"/>
      <c r="CF905" s="26"/>
      <c r="CG905" s="26"/>
      <c r="CH905" s="26"/>
      <c r="CI905" s="26"/>
      <c r="CJ905" s="26"/>
      <c r="CK905" s="26"/>
      <c r="CL905" s="26"/>
      <c r="CM905" s="26"/>
      <c r="CN905" s="26"/>
      <c r="CO905" s="26"/>
      <c r="CP905" s="26"/>
      <c r="CQ905" s="26"/>
      <c r="CR905" s="26"/>
      <c r="CS905" s="26"/>
      <c r="CT905" s="26"/>
      <c r="CU905" s="26"/>
      <c r="CV905" s="26"/>
      <c r="CW905" s="26"/>
      <c r="CX905" s="26"/>
      <c r="CY905" s="26"/>
      <c r="CZ905" s="26"/>
      <c r="DA905" s="26"/>
      <c r="DB905" s="26"/>
      <c r="DC905" s="26"/>
      <c r="DD905" s="26"/>
      <c r="DE905" s="26"/>
      <c r="DF905" s="26"/>
      <c r="DG905" s="26"/>
      <c r="DH905" s="26"/>
      <c r="DI905" s="26"/>
      <c r="DJ905" s="26"/>
      <c r="DK905" s="26"/>
      <c r="DL905" s="26"/>
      <c r="DM905" s="26"/>
      <c r="DN905" s="26"/>
      <c r="DO905" s="26"/>
      <c r="DP905" s="26"/>
    </row>
    <row r="906" spans="1:120" ht="14.2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5"/>
      <c r="BD906" s="26"/>
      <c r="BE906" s="26"/>
      <c r="BF906" s="26"/>
      <c r="BG906" s="26"/>
      <c r="BH906" s="26"/>
      <c r="BI906" s="26"/>
      <c r="BJ906" s="26"/>
      <c r="BK906" s="26"/>
      <c r="BL906" s="26"/>
      <c r="BM906" s="26"/>
      <c r="BN906" s="26"/>
      <c r="BO906" s="26"/>
      <c r="BP906" s="26"/>
      <c r="BQ906" s="26"/>
      <c r="BR906" s="26"/>
      <c r="BS906" s="26"/>
      <c r="BT906" s="26"/>
      <c r="BU906" s="26"/>
      <c r="BV906" s="26"/>
      <c r="BW906" s="26"/>
      <c r="BX906" s="26"/>
      <c r="BY906" s="26"/>
      <c r="BZ906" s="26"/>
      <c r="CA906" s="26"/>
      <c r="CB906" s="26"/>
      <c r="CC906" s="26"/>
      <c r="CD906" s="26"/>
      <c r="CE906" s="26"/>
      <c r="CF906" s="26"/>
      <c r="CG906" s="26"/>
      <c r="CH906" s="26"/>
      <c r="CI906" s="26"/>
      <c r="CJ906" s="26"/>
      <c r="CK906" s="26"/>
      <c r="CL906" s="26"/>
      <c r="CM906" s="26"/>
      <c r="CN906" s="26"/>
      <c r="CO906" s="26"/>
      <c r="CP906" s="26"/>
      <c r="CQ906" s="26"/>
      <c r="CR906" s="26"/>
      <c r="CS906" s="26"/>
      <c r="CT906" s="26"/>
      <c r="CU906" s="26"/>
      <c r="CV906" s="26"/>
      <c r="CW906" s="26"/>
      <c r="CX906" s="26"/>
      <c r="CY906" s="26"/>
      <c r="CZ906" s="26"/>
      <c r="DA906" s="26"/>
      <c r="DB906" s="26"/>
      <c r="DC906" s="26"/>
      <c r="DD906" s="26"/>
      <c r="DE906" s="26"/>
      <c r="DF906" s="26"/>
      <c r="DG906" s="26"/>
      <c r="DH906" s="26"/>
      <c r="DI906" s="26"/>
      <c r="DJ906" s="26"/>
      <c r="DK906" s="26"/>
      <c r="DL906" s="26"/>
      <c r="DM906" s="26"/>
      <c r="DN906" s="26"/>
      <c r="DO906" s="26"/>
      <c r="DP906" s="26"/>
    </row>
    <row r="907" spans="1:120" ht="14.2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5"/>
      <c r="BD907" s="26"/>
      <c r="BE907" s="26"/>
      <c r="BF907" s="26"/>
      <c r="BG907" s="26"/>
      <c r="BH907" s="26"/>
      <c r="BI907" s="26"/>
      <c r="BJ907" s="26"/>
      <c r="BK907" s="26"/>
      <c r="BL907" s="26"/>
      <c r="BM907" s="26"/>
      <c r="BN907" s="26"/>
      <c r="BO907" s="26"/>
      <c r="BP907" s="26"/>
      <c r="BQ907" s="26"/>
      <c r="BR907" s="26"/>
      <c r="BS907" s="26"/>
      <c r="BT907" s="26"/>
      <c r="BU907" s="26"/>
      <c r="BV907" s="26"/>
      <c r="BW907" s="26"/>
      <c r="BX907" s="26"/>
      <c r="BY907" s="26"/>
      <c r="BZ907" s="26"/>
      <c r="CA907" s="26"/>
      <c r="CB907" s="26"/>
      <c r="CC907" s="26"/>
      <c r="CD907" s="26"/>
      <c r="CE907" s="26"/>
      <c r="CF907" s="26"/>
      <c r="CG907" s="26"/>
      <c r="CH907" s="26"/>
      <c r="CI907" s="26"/>
      <c r="CJ907" s="26"/>
      <c r="CK907" s="26"/>
      <c r="CL907" s="26"/>
      <c r="CM907" s="26"/>
      <c r="CN907" s="26"/>
      <c r="CO907" s="26"/>
      <c r="CP907" s="26"/>
      <c r="CQ907" s="26"/>
      <c r="CR907" s="26"/>
      <c r="CS907" s="26"/>
      <c r="CT907" s="26"/>
      <c r="CU907" s="26"/>
      <c r="CV907" s="26"/>
      <c r="CW907" s="26"/>
      <c r="CX907" s="26"/>
      <c r="CY907" s="26"/>
      <c r="CZ907" s="26"/>
      <c r="DA907" s="26"/>
      <c r="DB907" s="26"/>
      <c r="DC907" s="26"/>
      <c r="DD907" s="26"/>
      <c r="DE907" s="26"/>
      <c r="DF907" s="26"/>
      <c r="DG907" s="26"/>
      <c r="DH907" s="26"/>
      <c r="DI907" s="26"/>
      <c r="DJ907" s="26"/>
      <c r="DK907" s="26"/>
      <c r="DL907" s="26"/>
      <c r="DM907" s="26"/>
      <c r="DN907" s="26"/>
      <c r="DO907" s="26"/>
      <c r="DP907" s="26"/>
    </row>
    <row r="908" spans="1:120" ht="14.2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5"/>
      <c r="BD908" s="26"/>
      <c r="BE908" s="26"/>
      <c r="BF908" s="26"/>
      <c r="BG908" s="26"/>
      <c r="BH908" s="26"/>
      <c r="BI908" s="26"/>
      <c r="BJ908" s="26"/>
      <c r="BK908" s="26"/>
      <c r="BL908" s="26"/>
      <c r="BM908" s="26"/>
      <c r="BN908" s="26"/>
      <c r="BO908" s="26"/>
      <c r="BP908" s="26"/>
      <c r="BQ908" s="26"/>
      <c r="BR908" s="26"/>
      <c r="BS908" s="26"/>
      <c r="BT908" s="26"/>
      <c r="BU908" s="26"/>
      <c r="BV908" s="26"/>
      <c r="BW908" s="26"/>
      <c r="BX908" s="26"/>
      <c r="BY908" s="26"/>
      <c r="BZ908" s="26"/>
      <c r="CA908" s="26"/>
      <c r="CB908" s="26"/>
      <c r="CC908" s="26"/>
      <c r="CD908" s="26"/>
      <c r="CE908" s="26"/>
      <c r="CF908" s="26"/>
      <c r="CG908" s="26"/>
      <c r="CH908" s="26"/>
      <c r="CI908" s="26"/>
      <c r="CJ908" s="26"/>
      <c r="CK908" s="26"/>
      <c r="CL908" s="26"/>
      <c r="CM908" s="26"/>
      <c r="CN908" s="26"/>
      <c r="CO908" s="26"/>
      <c r="CP908" s="26"/>
      <c r="CQ908" s="26"/>
      <c r="CR908" s="26"/>
      <c r="CS908" s="26"/>
      <c r="CT908" s="26"/>
      <c r="CU908" s="26"/>
      <c r="CV908" s="26"/>
      <c r="CW908" s="26"/>
      <c r="CX908" s="26"/>
      <c r="CY908" s="26"/>
      <c r="CZ908" s="26"/>
      <c r="DA908" s="26"/>
      <c r="DB908" s="26"/>
      <c r="DC908" s="26"/>
      <c r="DD908" s="26"/>
      <c r="DE908" s="26"/>
      <c r="DF908" s="26"/>
      <c r="DG908" s="26"/>
      <c r="DH908" s="26"/>
      <c r="DI908" s="26"/>
      <c r="DJ908" s="26"/>
      <c r="DK908" s="26"/>
      <c r="DL908" s="26"/>
      <c r="DM908" s="26"/>
      <c r="DN908" s="26"/>
      <c r="DO908" s="26"/>
      <c r="DP908" s="26"/>
    </row>
    <row r="909" spans="1:120" ht="14.2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5"/>
      <c r="BD909" s="26"/>
      <c r="BE909" s="26"/>
      <c r="BF909" s="26"/>
      <c r="BG909" s="26"/>
      <c r="BH909" s="26"/>
      <c r="BI909" s="26"/>
      <c r="BJ909" s="26"/>
      <c r="BK909" s="26"/>
      <c r="BL909" s="26"/>
      <c r="BM909" s="26"/>
      <c r="BN909" s="26"/>
      <c r="BO909" s="26"/>
      <c r="BP909" s="26"/>
      <c r="BQ909" s="26"/>
      <c r="BR909" s="26"/>
      <c r="BS909" s="26"/>
      <c r="BT909" s="26"/>
      <c r="BU909" s="26"/>
      <c r="BV909" s="26"/>
      <c r="BW909" s="26"/>
      <c r="BX909" s="26"/>
      <c r="BY909" s="26"/>
      <c r="BZ909" s="26"/>
      <c r="CA909" s="26"/>
      <c r="CB909" s="26"/>
      <c r="CC909" s="26"/>
      <c r="CD909" s="26"/>
      <c r="CE909" s="26"/>
      <c r="CF909" s="26"/>
      <c r="CG909" s="26"/>
      <c r="CH909" s="26"/>
      <c r="CI909" s="26"/>
      <c r="CJ909" s="26"/>
      <c r="CK909" s="26"/>
      <c r="CL909" s="26"/>
      <c r="CM909" s="26"/>
      <c r="CN909" s="26"/>
      <c r="CO909" s="26"/>
      <c r="CP909" s="26"/>
      <c r="CQ909" s="26"/>
      <c r="CR909" s="26"/>
      <c r="CS909" s="26"/>
      <c r="CT909" s="26"/>
      <c r="CU909" s="26"/>
      <c r="CV909" s="26"/>
      <c r="CW909" s="26"/>
      <c r="CX909" s="26"/>
      <c r="CY909" s="26"/>
      <c r="CZ909" s="26"/>
      <c r="DA909" s="26"/>
      <c r="DB909" s="26"/>
      <c r="DC909" s="26"/>
      <c r="DD909" s="26"/>
      <c r="DE909" s="26"/>
      <c r="DF909" s="26"/>
      <c r="DG909" s="26"/>
      <c r="DH909" s="26"/>
      <c r="DI909" s="26"/>
      <c r="DJ909" s="26"/>
      <c r="DK909" s="26"/>
      <c r="DL909" s="26"/>
      <c r="DM909" s="26"/>
      <c r="DN909" s="26"/>
      <c r="DO909" s="26"/>
      <c r="DP909" s="26"/>
    </row>
    <row r="910" spans="1:120" ht="14.2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5"/>
      <c r="BD910" s="26"/>
      <c r="BE910" s="26"/>
      <c r="BF910" s="26"/>
      <c r="BG910" s="26"/>
      <c r="BH910" s="26"/>
      <c r="BI910" s="26"/>
      <c r="BJ910" s="26"/>
      <c r="BK910" s="26"/>
      <c r="BL910" s="26"/>
      <c r="BM910" s="26"/>
      <c r="BN910" s="26"/>
      <c r="BO910" s="26"/>
      <c r="BP910" s="26"/>
      <c r="BQ910" s="26"/>
      <c r="BR910" s="26"/>
      <c r="BS910" s="26"/>
      <c r="BT910" s="26"/>
      <c r="BU910" s="26"/>
      <c r="BV910" s="26"/>
      <c r="BW910" s="26"/>
      <c r="BX910" s="26"/>
      <c r="BY910" s="26"/>
      <c r="BZ910" s="26"/>
      <c r="CA910" s="26"/>
      <c r="CB910" s="26"/>
      <c r="CC910" s="26"/>
      <c r="CD910" s="26"/>
      <c r="CE910" s="26"/>
      <c r="CF910" s="26"/>
      <c r="CG910" s="26"/>
      <c r="CH910" s="26"/>
      <c r="CI910" s="26"/>
      <c r="CJ910" s="26"/>
      <c r="CK910" s="26"/>
      <c r="CL910" s="26"/>
      <c r="CM910" s="26"/>
      <c r="CN910" s="26"/>
      <c r="CO910" s="26"/>
      <c r="CP910" s="26"/>
      <c r="CQ910" s="26"/>
      <c r="CR910" s="26"/>
      <c r="CS910" s="26"/>
      <c r="CT910" s="26"/>
      <c r="CU910" s="26"/>
      <c r="CV910" s="26"/>
      <c r="CW910" s="26"/>
      <c r="CX910" s="26"/>
      <c r="CY910" s="26"/>
      <c r="CZ910" s="26"/>
      <c r="DA910" s="26"/>
      <c r="DB910" s="26"/>
      <c r="DC910" s="26"/>
      <c r="DD910" s="26"/>
      <c r="DE910" s="26"/>
      <c r="DF910" s="26"/>
      <c r="DG910" s="26"/>
      <c r="DH910" s="26"/>
      <c r="DI910" s="26"/>
      <c r="DJ910" s="26"/>
      <c r="DK910" s="26"/>
      <c r="DL910" s="26"/>
      <c r="DM910" s="26"/>
      <c r="DN910" s="26"/>
      <c r="DO910" s="26"/>
      <c r="DP910" s="26"/>
    </row>
    <row r="911" spans="1:120" ht="14.2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5"/>
      <c r="BD911" s="26"/>
      <c r="BE911" s="26"/>
      <c r="BF911" s="26"/>
      <c r="BG911" s="26"/>
      <c r="BH911" s="26"/>
      <c r="BI911" s="26"/>
      <c r="BJ911" s="26"/>
      <c r="BK911" s="26"/>
      <c r="BL911" s="26"/>
      <c r="BM911" s="26"/>
      <c r="BN911" s="26"/>
      <c r="BO911" s="26"/>
      <c r="BP911" s="26"/>
      <c r="BQ911" s="26"/>
      <c r="BR911" s="26"/>
      <c r="BS911" s="26"/>
      <c r="BT911" s="26"/>
      <c r="BU911" s="26"/>
      <c r="BV911" s="26"/>
      <c r="BW911" s="26"/>
      <c r="BX911" s="26"/>
      <c r="BY911" s="26"/>
      <c r="BZ911" s="26"/>
      <c r="CA911" s="26"/>
      <c r="CB911" s="26"/>
      <c r="CC911" s="26"/>
      <c r="CD911" s="26"/>
      <c r="CE911" s="26"/>
      <c r="CF911" s="26"/>
      <c r="CG911" s="26"/>
      <c r="CH911" s="26"/>
      <c r="CI911" s="26"/>
      <c r="CJ911" s="26"/>
      <c r="CK911" s="26"/>
      <c r="CL911" s="26"/>
      <c r="CM911" s="26"/>
      <c r="CN911" s="26"/>
      <c r="CO911" s="26"/>
      <c r="CP911" s="26"/>
      <c r="CQ911" s="26"/>
      <c r="CR911" s="26"/>
      <c r="CS911" s="26"/>
      <c r="CT911" s="26"/>
      <c r="CU911" s="26"/>
      <c r="CV911" s="26"/>
      <c r="CW911" s="26"/>
      <c r="CX911" s="26"/>
      <c r="CY911" s="26"/>
      <c r="CZ911" s="26"/>
      <c r="DA911" s="26"/>
      <c r="DB911" s="26"/>
      <c r="DC911" s="26"/>
      <c r="DD911" s="26"/>
      <c r="DE911" s="26"/>
      <c r="DF911" s="26"/>
      <c r="DG911" s="26"/>
      <c r="DH911" s="26"/>
      <c r="DI911" s="26"/>
      <c r="DJ911" s="26"/>
      <c r="DK911" s="26"/>
      <c r="DL911" s="26"/>
      <c r="DM911" s="26"/>
      <c r="DN911" s="26"/>
      <c r="DO911" s="26"/>
      <c r="DP911" s="26"/>
    </row>
    <row r="912" spans="1:120" ht="14.2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5"/>
      <c r="BD912" s="26"/>
      <c r="BE912" s="26"/>
      <c r="BF912" s="26"/>
      <c r="BG912" s="26"/>
      <c r="BH912" s="26"/>
      <c r="BI912" s="26"/>
      <c r="BJ912" s="26"/>
      <c r="BK912" s="26"/>
      <c r="BL912" s="26"/>
      <c r="BM912" s="26"/>
      <c r="BN912" s="26"/>
      <c r="BO912" s="26"/>
      <c r="BP912" s="26"/>
      <c r="BQ912" s="26"/>
      <c r="BR912" s="26"/>
      <c r="BS912" s="26"/>
      <c r="BT912" s="26"/>
      <c r="BU912" s="26"/>
      <c r="BV912" s="26"/>
      <c r="BW912" s="26"/>
      <c r="BX912" s="26"/>
      <c r="BY912" s="26"/>
      <c r="BZ912" s="26"/>
      <c r="CA912" s="26"/>
      <c r="CB912" s="26"/>
      <c r="CC912" s="26"/>
      <c r="CD912" s="26"/>
      <c r="CE912" s="26"/>
      <c r="CF912" s="26"/>
      <c r="CG912" s="26"/>
      <c r="CH912" s="26"/>
      <c r="CI912" s="26"/>
      <c r="CJ912" s="26"/>
      <c r="CK912" s="26"/>
      <c r="CL912" s="26"/>
      <c r="CM912" s="26"/>
      <c r="CN912" s="26"/>
      <c r="CO912" s="26"/>
      <c r="CP912" s="26"/>
      <c r="CQ912" s="26"/>
      <c r="CR912" s="26"/>
      <c r="CS912" s="26"/>
      <c r="CT912" s="26"/>
      <c r="CU912" s="26"/>
      <c r="CV912" s="26"/>
      <c r="CW912" s="26"/>
      <c r="CX912" s="26"/>
      <c r="CY912" s="26"/>
      <c r="CZ912" s="26"/>
      <c r="DA912" s="26"/>
      <c r="DB912" s="26"/>
      <c r="DC912" s="26"/>
      <c r="DD912" s="26"/>
      <c r="DE912" s="26"/>
      <c r="DF912" s="26"/>
      <c r="DG912" s="26"/>
      <c r="DH912" s="26"/>
      <c r="DI912" s="26"/>
      <c r="DJ912" s="26"/>
      <c r="DK912" s="26"/>
      <c r="DL912" s="26"/>
      <c r="DM912" s="26"/>
      <c r="DN912" s="26"/>
      <c r="DO912" s="26"/>
      <c r="DP912" s="26"/>
    </row>
    <row r="913" spans="1:120" ht="14.2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5"/>
      <c r="BD913" s="26"/>
      <c r="BE913" s="26"/>
      <c r="BF913" s="26"/>
      <c r="BG913" s="26"/>
      <c r="BH913" s="26"/>
      <c r="BI913" s="26"/>
      <c r="BJ913" s="26"/>
      <c r="BK913" s="26"/>
      <c r="BL913" s="26"/>
      <c r="BM913" s="26"/>
      <c r="BN913" s="26"/>
      <c r="BO913" s="26"/>
      <c r="BP913" s="26"/>
      <c r="BQ913" s="26"/>
      <c r="BR913" s="26"/>
      <c r="BS913" s="26"/>
      <c r="BT913" s="26"/>
      <c r="BU913" s="26"/>
      <c r="BV913" s="26"/>
      <c r="BW913" s="26"/>
      <c r="BX913" s="26"/>
      <c r="BY913" s="26"/>
      <c r="BZ913" s="26"/>
      <c r="CA913" s="26"/>
      <c r="CB913" s="26"/>
      <c r="CC913" s="26"/>
      <c r="CD913" s="26"/>
      <c r="CE913" s="26"/>
      <c r="CF913" s="26"/>
      <c r="CG913" s="26"/>
      <c r="CH913" s="26"/>
      <c r="CI913" s="26"/>
      <c r="CJ913" s="26"/>
      <c r="CK913" s="26"/>
      <c r="CL913" s="26"/>
      <c r="CM913" s="26"/>
      <c r="CN913" s="26"/>
      <c r="CO913" s="26"/>
      <c r="CP913" s="26"/>
      <c r="CQ913" s="26"/>
      <c r="CR913" s="26"/>
      <c r="CS913" s="26"/>
      <c r="CT913" s="26"/>
      <c r="CU913" s="26"/>
      <c r="CV913" s="26"/>
      <c r="CW913" s="26"/>
      <c r="CX913" s="26"/>
      <c r="CY913" s="26"/>
      <c r="CZ913" s="26"/>
      <c r="DA913" s="26"/>
      <c r="DB913" s="26"/>
      <c r="DC913" s="26"/>
      <c r="DD913" s="26"/>
      <c r="DE913" s="26"/>
      <c r="DF913" s="26"/>
      <c r="DG913" s="26"/>
      <c r="DH913" s="26"/>
      <c r="DI913" s="26"/>
      <c r="DJ913" s="26"/>
      <c r="DK913" s="26"/>
      <c r="DL913" s="26"/>
      <c r="DM913" s="26"/>
      <c r="DN913" s="26"/>
      <c r="DO913" s="26"/>
      <c r="DP913" s="26"/>
    </row>
    <row r="914" spans="1:120" ht="14.2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5"/>
      <c r="BD914" s="26"/>
      <c r="BE914" s="26"/>
      <c r="BF914" s="26"/>
      <c r="BG914" s="26"/>
      <c r="BH914" s="26"/>
      <c r="BI914" s="26"/>
      <c r="BJ914" s="26"/>
      <c r="BK914" s="26"/>
      <c r="BL914" s="26"/>
      <c r="BM914" s="26"/>
      <c r="BN914" s="26"/>
      <c r="BO914" s="26"/>
      <c r="BP914" s="26"/>
      <c r="BQ914" s="26"/>
      <c r="BR914" s="26"/>
      <c r="BS914" s="26"/>
      <c r="BT914" s="26"/>
      <c r="BU914" s="26"/>
      <c r="BV914" s="26"/>
      <c r="BW914" s="26"/>
      <c r="BX914" s="26"/>
      <c r="BY914" s="26"/>
      <c r="BZ914" s="26"/>
      <c r="CA914" s="26"/>
      <c r="CB914" s="26"/>
      <c r="CC914" s="26"/>
      <c r="CD914" s="26"/>
      <c r="CE914" s="26"/>
      <c r="CF914" s="26"/>
      <c r="CG914" s="26"/>
      <c r="CH914" s="26"/>
      <c r="CI914" s="26"/>
      <c r="CJ914" s="26"/>
      <c r="CK914" s="26"/>
      <c r="CL914" s="26"/>
      <c r="CM914" s="26"/>
      <c r="CN914" s="26"/>
      <c r="CO914" s="26"/>
      <c r="CP914" s="26"/>
      <c r="CQ914" s="26"/>
      <c r="CR914" s="26"/>
      <c r="CS914" s="26"/>
      <c r="CT914" s="26"/>
      <c r="CU914" s="26"/>
      <c r="CV914" s="26"/>
      <c r="CW914" s="26"/>
      <c r="CX914" s="26"/>
      <c r="CY914" s="26"/>
      <c r="CZ914" s="26"/>
      <c r="DA914" s="26"/>
      <c r="DB914" s="26"/>
      <c r="DC914" s="26"/>
      <c r="DD914" s="26"/>
      <c r="DE914" s="26"/>
      <c r="DF914" s="26"/>
      <c r="DG914" s="26"/>
      <c r="DH914" s="26"/>
      <c r="DI914" s="26"/>
      <c r="DJ914" s="26"/>
      <c r="DK914" s="26"/>
      <c r="DL914" s="26"/>
      <c r="DM914" s="26"/>
      <c r="DN914" s="26"/>
      <c r="DO914" s="26"/>
      <c r="DP914" s="26"/>
    </row>
    <row r="915" spans="1:120" ht="14.2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5"/>
      <c r="BD915" s="26"/>
      <c r="BE915" s="26"/>
      <c r="BF915" s="26"/>
      <c r="BG915" s="26"/>
      <c r="BH915" s="26"/>
      <c r="BI915" s="26"/>
      <c r="BJ915" s="26"/>
      <c r="BK915" s="26"/>
      <c r="BL915" s="26"/>
      <c r="BM915" s="26"/>
      <c r="BN915" s="26"/>
      <c r="BO915" s="26"/>
      <c r="BP915" s="26"/>
      <c r="BQ915" s="26"/>
      <c r="BR915" s="26"/>
      <c r="BS915" s="26"/>
      <c r="BT915" s="26"/>
      <c r="BU915" s="26"/>
      <c r="BV915" s="26"/>
      <c r="BW915" s="26"/>
      <c r="BX915" s="26"/>
      <c r="BY915" s="26"/>
      <c r="BZ915" s="26"/>
      <c r="CA915" s="26"/>
      <c r="CB915" s="26"/>
      <c r="CC915" s="26"/>
      <c r="CD915" s="26"/>
      <c r="CE915" s="26"/>
      <c r="CF915" s="26"/>
      <c r="CG915" s="26"/>
      <c r="CH915" s="26"/>
      <c r="CI915" s="26"/>
      <c r="CJ915" s="26"/>
      <c r="CK915" s="26"/>
      <c r="CL915" s="26"/>
      <c r="CM915" s="26"/>
      <c r="CN915" s="26"/>
      <c r="CO915" s="26"/>
      <c r="CP915" s="26"/>
      <c r="CQ915" s="26"/>
      <c r="CR915" s="26"/>
      <c r="CS915" s="26"/>
      <c r="CT915" s="26"/>
      <c r="CU915" s="26"/>
      <c r="CV915" s="26"/>
      <c r="CW915" s="26"/>
      <c r="CX915" s="26"/>
      <c r="CY915" s="26"/>
      <c r="CZ915" s="26"/>
      <c r="DA915" s="26"/>
      <c r="DB915" s="26"/>
      <c r="DC915" s="26"/>
      <c r="DD915" s="26"/>
      <c r="DE915" s="26"/>
      <c r="DF915" s="26"/>
      <c r="DG915" s="26"/>
      <c r="DH915" s="26"/>
      <c r="DI915" s="26"/>
      <c r="DJ915" s="26"/>
      <c r="DK915" s="26"/>
      <c r="DL915" s="26"/>
      <c r="DM915" s="26"/>
      <c r="DN915" s="26"/>
      <c r="DO915" s="26"/>
      <c r="DP915" s="26"/>
    </row>
    <row r="916" spans="1:120" ht="14.2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5"/>
      <c r="BD916" s="26"/>
      <c r="BE916" s="26"/>
      <c r="BF916" s="26"/>
      <c r="BG916" s="26"/>
      <c r="BH916" s="26"/>
      <c r="BI916" s="26"/>
      <c r="BJ916" s="26"/>
      <c r="BK916" s="26"/>
      <c r="BL916" s="26"/>
      <c r="BM916" s="26"/>
      <c r="BN916" s="26"/>
      <c r="BO916" s="26"/>
      <c r="BP916" s="26"/>
      <c r="BQ916" s="26"/>
      <c r="BR916" s="26"/>
      <c r="BS916" s="26"/>
      <c r="BT916" s="26"/>
      <c r="BU916" s="26"/>
      <c r="BV916" s="26"/>
      <c r="BW916" s="26"/>
      <c r="BX916" s="26"/>
      <c r="BY916" s="26"/>
      <c r="BZ916" s="26"/>
      <c r="CA916" s="26"/>
      <c r="CB916" s="26"/>
      <c r="CC916" s="26"/>
      <c r="CD916" s="26"/>
      <c r="CE916" s="26"/>
      <c r="CF916" s="26"/>
      <c r="CG916" s="26"/>
      <c r="CH916" s="26"/>
      <c r="CI916" s="26"/>
      <c r="CJ916" s="26"/>
      <c r="CK916" s="26"/>
      <c r="CL916" s="26"/>
      <c r="CM916" s="26"/>
      <c r="CN916" s="26"/>
      <c r="CO916" s="26"/>
      <c r="CP916" s="26"/>
      <c r="CQ916" s="26"/>
      <c r="CR916" s="26"/>
      <c r="CS916" s="26"/>
      <c r="CT916" s="26"/>
      <c r="CU916" s="26"/>
      <c r="CV916" s="26"/>
      <c r="CW916" s="26"/>
      <c r="CX916" s="26"/>
      <c r="CY916" s="26"/>
      <c r="CZ916" s="26"/>
      <c r="DA916" s="26"/>
      <c r="DB916" s="26"/>
      <c r="DC916" s="26"/>
      <c r="DD916" s="26"/>
      <c r="DE916" s="26"/>
      <c r="DF916" s="26"/>
      <c r="DG916" s="26"/>
      <c r="DH916" s="26"/>
      <c r="DI916" s="26"/>
      <c r="DJ916" s="26"/>
      <c r="DK916" s="26"/>
      <c r="DL916" s="26"/>
      <c r="DM916" s="26"/>
      <c r="DN916" s="26"/>
      <c r="DO916" s="26"/>
      <c r="DP916" s="26"/>
    </row>
    <row r="917" spans="1:120" ht="14.2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5"/>
      <c r="BD917" s="26"/>
      <c r="BE917" s="26"/>
      <c r="BF917" s="26"/>
      <c r="BG917" s="26"/>
      <c r="BH917" s="26"/>
      <c r="BI917" s="26"/>
      <c r="BJ917" s="26"/>
      <c r="BK917" s="26"/>
      <c r="BL917" s="26"/>
      <c r="BM917" s="26"/>
      <c r="BN917" s="26"/>
      <c r="BO917" s="26"/>
      <c r="BP917" s="26"/>
      <c r="BQ917" s="26"/>
      <c r="BR917" s="26"/>
      <c r="BS917" s="26"/>
      <c r="BT917" s="26"/>
      <c r="BU917" s="26"/>
      <c r="BV917" s="26"/>
      <c r="BW917" s="26"/>
      <c r="BX917" s="26"/>
      <c r="BY917" s="26"/>
      <c r="BZ917" s="26"/>
      <c r="CA917" s="26"/>
      <c r="CB917" s="26"/>
      <c r="CC917" s="26"/>
      <c r="CD917" s="26"/>
      <c r="CE917" s="26"/>
      <c r="CF917" s="26"/>
      <c r="CG917" s="26"/>
      <c r="CH917" s="26"/>
      <c r="CI917" s="26"/>
      <c r="CJ917" s="26"/>
      <c r="CK917" s="26"/>
      <c r="CL917" s="26"/>
      <c r="CM917" s="26"/>
      <c r="CN917" s="26"/>
      <c r="CO917" s="26"/>
      <c r="CP917" s="26"/>
      <c r="CQ917" s="26"/>
      <c r="CR917" s="26"/>
      <c r="CS917" s="26"/>
      <c r="CT917" s="26"/>
      <c r="CU917" s="26"/>
      <c r="CV917" s="26"/>
      <c r="CW917" s="26"/>
      <c r="CX917" s="26"/>
      <c r="CY917" s="26"/>
      <c r="CZ917" s="26"/>
      <c r="DA917" s="26"/>
      <c r="DB917" s="26"/>
      <c r="DC917" s="26"/>
      <c r="DD917" s="26"/>
      <c r="DE917" s="26"/>
      <c r="DF917" s="26"/>
      <c r="DG917" s="26"/>
      <c r="DH917" s="26"/>
      <c r="DI917" s="26"/>
      <c r="DJ917" s="26"/>
      <c r="DK917" s="26"/>
      <c r="DL917" s="26"/>
      <c r="DM917" s="26"/>
      <c r="DN917" s="26"/>
      <c r="DO917" s="26"/>
      <c r="DP917" s="26"/>
    </row>
    <row r="918" spans="1:120" ht="14.2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5"/>
      <c r="BD918" s="26"/>
      <c r="BE918" s="26"/>
      <c r="BF918" s="26"/>
      <c r="BG918" s="26"/>
      <c r="BH918" s="26"/>
      <c r="BI918" s="26"/>
      <c r="BJ918" s="26"/>
      <c r="BK918" s="26"/>
      <c r="BL918" s="26"/>
      <c r="BM918" s="26"/>
      <c r="BN918" s="26"/>
      <c r="BO918" s="26"/>
      <c r="BP918" s="26"/>
      <c r="BQ918" s="26"/>
      <c r="BR918" s="26"/>
      <c r="BS918" s="26"/>
      <c r="BT918" s="26"/>
      <c r="BU918" s="26"/>
      <c r="BV918" s="26"/>
      <c r="BW918" s="26"/>
      <c r="BX918" s="26"/>
      <c r="BY918" s="26"/>
      <c r="BZ918" s="26"/>
      <c r="CA918" s="26"/>
      <c r="CB918" s="26"/>
      <c r="CC918" s="26"/>
      <c r="CD918" s="26"/>
      <c r="CE918" s="26"/>
      <c r="CF918" s="26"/>
      <c r="CG918" s="26"/>
      <c r="CH918" s="26"/>
      <c r="CI918" s="26"/>
      <c r="CJ918" s="26"/>
      <c r="CK918" s="26"/>
      <c r="CL918" s="26"/>
      <c r="CM918" s="26"/>
      <c r="CN918" s="26"/>
      <c r="CO918" s="26"/>
      <c r="CP918" s="26"/>
      <c r="CQ918" s="26"/>
      <c r="CR918" s="26"/>
      <c r="CS918" s="26"/>
      <c r="CT918" s="26"/>
      <c r="CU918" s="26"/>
      <c r="CV918" s="26"/>
      <c r="CW918" s="26"/>
      <c r="CX918" s="26"/>
      <c r="CY918" s="26"/>
      <c r="CZ918" s="26"/>
      <c r="DA918" s="26"/>
      <c r="DB918" s="26"/>
      <c r="DC918" s="26"/>
      <c r="DD918" s="26"/>
      <c r="DE918" s="26"/>
      <c r="DF918" s="26"/>
      <c r="DG918" s="26"/>
      <c r="DH918" s="26"/>
      <c r="DI918" s="26"/>
      <c r="DJ918" s="26"/>
      <c r="DK918" s="26"/>
      <c r="DL918" s="26"/>
      <c r="DM918" s="26"/>
      <c r="DN918" s="26"/>
      <c r="DO918" s="26"/>
      <c r="DP918" s="26"/>
    </row>
    <row r="919" spans="1:120" ht="14.2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5"/>
      <c r="BD919" s="26"/>
      <c r="BE919" s="26"/>
      <c r="BF919" s="26"/>
      <c r="BG919" s="26"/>
      <c r="BH919" s="26"/>
      <c r="BI919" s="26"/>
      <c r="BJ919" s="26"/>
      <c r="BK919" s="26"/>
      <c r="BL919" s="26"/>
      <c r="BM919" s="26"/>
      <c r="BN919" s="26"/>
      <c r="BO919" s="26"/>
      <c r="BP919" s="26"/>
      <c r="BQ919" s="26"/>
      <c r="BR919" s="26"/>
      <c r="BS919" s="26"/>
      <c r="BT919" s="26"/>
      <c r="BU919" s="26"/>
      <c r="BV919" s="26"/>
      <c r="BW919" s="26"/>
      <c r="BX919" s="26"/>
      <c r="BY919" s="26"/>
      <c r="BZ919" s="26"/>
      <c r="CA919" s="26"/>
      <c r="CB919" s="26"/>
      <c r="CC919" s="26"/>
      <c r="CD919" s="26"/>
      <c r="CE919" s="26"/>
      <c r="CF919" s="26"/>
      <c r="CG919" s="26"/>
      <c r="CH919" s="26"/>
      <c r="CI919" s="26"/>
      <c r="CJ919" s="26"/>
      <c r="CK919" s="26"/>
      <c r="CL919" s="26"/>
      <c r="CM919" s="26"/>
      <c r="CN919" s="26"/>
      <c r="CO919" s="26"/>
      <c r="CP919" s="26"/>
      <c r="CQ919" s="26"/>
      <c r="CR919" s="26"/>
      <c r="CS919" s="26"/>
      <c r="CT919" s="26"/>
      <c r="CU919" s="26"/>
      <c r="CV919" s="26"/>
      <c r="CW919" s="26"/>
      <c r="CX919" s="26"/>
      <c r="CY919" s="26"/>
      <c r="CZ919" s="26"/>
      <c r="DA919" s="26"/>
      <c r="DB919" s="26"/>
      <c r="DC919" s="26"/>
      <c r="DD919" s="26"/>
      <c r="DE919" s="26"/>
      <c r="DF919" s="26"/>
      <c r="DG919" s="26"/>
      <c r="DH919" s="26"/>
      <c r="DI919" s="26"/>
      <c r="DJ919" s="26"/>
      <c r="DK919" s="26"/>
      <c r="DL919" s="26"/>
      <c r="DM919" s="26"/>
      <c r="DN919" s="26"/>
      <c r="DO919" s="26"/>
      <c r="DP919" s="26"/>
    </row>
    <row r="920" spans="1:120" ht="14.2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5"/>
      <c r="BD920" s="26"/>
      <c r="BE920" s="26"/>
      <c r="BF920" s="26"/>
      <c r="BG920" s="26"/>
      <c r="BH920" s="26"/>
      <c r="BI920" s="26"/>
      <c r="BJ920" s="26"/>
      <c r="BK920" s="26"/>
      <c r="BL920" s="26"/>
      <c r="BM920" s="26"/>
      <c r="BN920" s="26"/>
      <c r="BO920" s="26"/>
      <c r="BP920" s="26"/>
      <c r="BQ920" s="26"/>
      <c r="BR920" s="26"/>
      <c r="BS920" s="26"/>
      <c r="BT920" s="26"/>
      <c r="BU920" s="26"/>
      <c r="BV920" s="26"/>
      <c r="BW920" s="26"/>
      <c r="BX920" s="26"/>
      <c r="BY920" s="26"/>
      <c r="BZ920" s="26"/>
      <c r="CA920" s="26"/>
      <c r="CB920" s="26"/>
      <c r="CC920" s="26"/>
      <c r="CD920" s="26"/>
      <c r="CE920" s="26"/>
      <c r="CF920" s="26"/>
      <c r="CG920" s="26"/>
      <c r="CH920" s="26"/>
      <c r="CI920" s="26"/>
      <c r="CJ920" s="26"/>
      <c r="CK920" s="26"/>
      <c r="CL920" s="26"/>
      <c r="CM920" s="26"/>
      <c r="CN920" s="26"/>
      <c r="CO920" s="26"/>
      <c r="CP920" s="26"/>
      <c r="CQ920" s="26"/>
      <c r="CR920" s="26"/>
      <c r="CS920" s="26"/>
      <c r="CT920" s="26"/>
      <c r="CU920" s="26"/>
      <c r="CV920" s="26"/>
      <c r="CW920" s="26"/>
      <c r="CX920" s="26"/>
      <c r="CY920" s="26"/>
      <c r="CZ920" s="26"/>
      <c r="DA920" s="26"/>
      <c r="DB920" s="26"/>
      <c r="DC920" s="26"/>
      <c r="DD920" s="26"/>
      <c r="DE920" s="26"/>
      <c r="DF920" s="26"/>
      <c r="DG920" s="26"/>
      <c r="DH920" s="26"/>
      <c r="DI920" s="26"/>
      <c r="DJ920" s="26"/>
      <c r="DK920" s="26"/>
      <c r="DL920" s="26"/>
      <c r="DM920" s="26"/>
      <c r="DN920" s="26"/>
      <c r="DO920" s="26"/>
      <c r="DP920" s="26"/>
    </row>
    <row r="921" spans="1:120" ht="14.2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5"/>
      <c r="BD921" s="26"/>
      <c r="BE921" s="26"/>
      <c r="BF921" s="26"/>
      <c r="BG921" s="26"/>
      <c r="BH921" s="26"/>
      <c r="BI921" s="26"/>
      <c r="BJ921" s="26"/>
      <c r="BK921" s="26"/>
      <c r="BL921" s="26"/>
      <c r="BM921" s="26"/>
      <c r="BN921" s="26"/>
      <c r="BO921" s="26"/>
      <c r="BP921" s="26"/>
      <c r="BQ921" s="26"/>
      <c r="BR921" s="26"/>
      <c r="BS921" s="26"/>
      <c r="BT921" s="26"/>
      <c r="BU921" s="26"/>
      <c r="BV921" s="26"/>
      <c r="BW921" s="26"/>
      <c r="BX921" s="26"/>
      <c r="BY921" s="26"/>
      <c r="BZ921" s="26"/>
      <c r="CA921" s="26"/>
      <c r="CB921" s="26"/>
      <c r="CC921" s="26"/>
      <c r="CD921" s="26"/>
      <c r="CE921" s="26"/>
      <c r="CF921" s="26"/>
      <c r="CG921" s="26"/>
      <c r="CH921" s="26"/>
      <c r="CI921" s="26"/>
      <c r="CJ921" s="26"/>
      <c r="CK921" s="26"/>
      <c r="CL921" s="26"/>
      <c r="CM921" s="26"/>
      <c r="CN921" s="26"/>
      <c r="CO921" s="26"/>
      <c r="CP921" s="26"/>
      <c r="CQ921" s="26"/>
      <c r="CR921" s="26"/>
      <c r="CS921" s="26"/>
      <c r="CT921" s="26"/>
      <c r="CU921" s="26"/>
      <c r="CV921" s="26"/>
      <c r="CW921" s="26"/>
      <c r="CX921" s="26"/>
      <c r="CY921" s="26"/>
      <c r="CZ921" s="26"/>
      <c r="DA921" s="26"/>
      <c r="DB921" s="26"/>
      <c r="DC921" s="26"/>
      <c r="DD921" s="26"/>
      <c r="DE921" s="26"/>
      <c r="DF921" s="26"/>
      <c r="DG921" s="26"/>
      <c r="DH921" s="26"/>
      <c r="DI921" s="26"/>
      <c r="DJ921" s="26"/>
      <c r="DK921" s="26"/>
      <c r="DL921" s="26"/>
      <c r="DM921" s="26"/>
      <c r="DN921" s="26"/>
      <c r="DO921" s="26"/>
      <c r="DP921" s="26"/>
    </row>
    <row r="922" spans="1:120" ht="14.2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5"/>
      <c r="BD922" s="26"/>
      <c r="BE922" s="26"/>
      <c r="BF922" s="26"/>
      <c r="BG922" s="26"/>
      <c r="BH922" s="26"/>
      <c r="BI922" s="26"/>
      <c r="BJ922" s="26"/>
      <c r="BK922" s="26"/>
      <c r="BL922" s="26"/>
      <c r="BM922" s="26"/>
      <c r="BN922" s="26"/>
      <c r="BO922" s="26"/>
      <c r="BP922" s="26"/>
      <c r="BQ922" s="26"/>
      <c r="BR922" s="26"/>
      <c r="BS922" s="26"/>
      <c r="BT922" s="26"/>
      <c r="BU922" s="26"/>
      <c r="BV922" s="26"/>
      <c r="BW922" s="26"/>
      <c r="BX922" s="26"/>
      <c r="BY922" s="26"/>
      <c r="BZ922" s="26"/>
      <c r="CA922" s="26"/>
      <c r="CB922" s="26"/>
      <c r="CC922" s="26"/>
      <c r="CD922" s="26"/>
      <c r="CE922" s="26"/>
      <c r="CF922" s="26"/>
      <c r="CG922" s="26"/>
      <c r="CH922" s="26"/>
      <c r="CI922" s="26"/>
      <c r="CJ922" s="26"/>
      <c r="CK922" s="26"/>
      <c r="CL922" s="26"/>
      <c r="CM922" s="26"/>
      <c r="CN922" s="26"/>
      <c r="CO922" s="26"/>
      <c r="CP922" s="26"/>
      <c r="CQ922" s="26"/>
      <c r="CR922" s="26"/>
      <c r="CS922" s="26"/>
      <c r="CT922" s="26"/>
      <c r="CU922" s="26"/>
      <c r="CV922" s="26"/>
      <c r="CW922" s="26"/>
      <c r="CX922" s="26"/>
      <c r="CY922" s="26"/>
      <c r="CZ922" s="26"/>
      <c r="DA922" s="26"/>
      <c r="DB922" s="26"/>
      <c r="DC922" s="26"/>
      <c r="DD922" s="26"/>
      <c r="DE922" s="26"/>
      <c r="DF922" s="26"/>
      <c r="DG922" s="26"/>
      <c r="DH922" s="26"/>
      <c r="DI922" s="26"/>
      <c r="DJ922" s="26"/>
      <c r="DK922" s="26"/>
      <c r="DL922" s="26"/>
      <c r="DM922" s="26"/>
      <c r="DN922" s="26"/>
      <c r="DO922" s="26"/>
      <c r="DP922" s="26"/>
    </row>
    <row r="923" spans="1:120" ht="14.2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5"/>
      <c r="BD923" s="26"/>
      <c r="BE923" s="26"/>
      <c r="BF923" s="26"/>
      <c r="BG923" s="26"/>
      <c r="BH923" s="26"/>
      <c r="BI923" s="26"/>
      <c r="BJ923" s="26"/>
      <c r="BK923" s="26"/>
      <c r="BL923" s="26"/>
      <c r="BM923" s="26"/>
      <c r="BN923" s="26"/>
      <c r="BO923" s="26"/>
      <c r="BP923" s="26"/>
      <c r="BQ923" s="26"/>
      <c r="BR923" s="26"/>
      <c r="BS923" s="26"/>
      <c r="BT923" s="26"/>
      <c r="BU923" s="26"/>
      <c r="BV923" s="26"/>
      <c r="BW923" s="26"/>
      <c r="BX923" s="26"/>
      <c r="BY923" s="26"/>
      <c r="BZ923" s="26"/>
      <c r="CA923" s="26"/>
      <c r="CB923" s="26"/>
      <c r="CC923" s="26"/>
      <c r="CD923" s="26"/>
      <c r="CE923" s="26"/>
      <c r="CF923" s="26"/>
      <c r="CG923" s="26"/>
      <c r="CH923" s="26"/>
      <c r="CI923" s="26"/>
      <c r="CJ923" s="26"/>
      <c r="CK923" s="26"/>
      <c r="CL923" s="26"/>
      <c r="CM923" s="26"/>
      <c r="CN923" s="26"/>
      <c r="CO923" s="26"/>
      <c r="CP923" s="26"/>
      <c r="CQ923" s="26"/>
      <c r="CR923" s="26"/>
      <c r="CS923" s="26"/>
      <c r="CT923" s="26"/>
      <c r="CU923" s="26"/>
      <c r="CV923" s="26"/>
      <c r="CW923" s="26"/>
      <c r="CX923" s="26"/>
      <c r="CY923" s="26"/>
      <c r="CZ923" s="26"/>
      <c r="DA923" s="26"/>
      <c r="DB923" s="26"/>
      <c r="DC923" s="26"/>
      <c r="DD923" s="26"/>
      <c r="DE923" s="26"/>
      <c r="DF923" s="26"/>
      <c r="DG923" s="26"/>
      <c r="DH923" s="26"/>
      <c r="DI923" s="26"/>
      <c r="DJ923" s="26"/>
      <c r="DK923" s="26"/>
      <c r="DL923" s="26"/>
      <c r="DM923" s="26"/>
      <c r="DN923" s="26"/>
      <c r="DO923" s="26"/>
      <c r="DP923" s="26"/>
    </row>
    <row r="924" spans="1:120" ht="14.2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5"/>
      <c r="BD924" s="26"/>
      <c r="BE924" s="26"/>
      <c r="BF924" s="26"/>
      <c r="BG924" s="26"/>
      <c r="BH924" s="26"/>
      <c r="BI924" s="26"/>
      <c r="BJ924" s="26"/>
      <c r="BK924" s="26"/>
      <c r="BL924" s="26"/>
      <c r="BM924" s="26"/>
      <c r="BN924" s="26"/>
      <c r="BO924" s="26"/>
      <c r="BP924" s="26"/>
      <c r="BQ924" s="26"/>
      <c r="BR924" s="26"/>
      <c r="BS924" s="26"/>
      <c r="BT924" s="26"/>
      <c r="BU924" s="26"/>
      <c r="BV924" s="26"/>
      <c r="BW924" s="26"/>
      <c r="BX924" s="26"/>
      <c r="BY924" s="26"/>
      <c r="BZ924" s="26"/>
      <c r="CA924" s="26"/>
      <c r="CB924" s="26"/>
      <c r="CC924" s="26"/>
      <c r="CD924" s="26"/>
      <c r="CE924" s="26"/>
      <c r="CF924" s="26"/>
      <c r="CG924" s="26"/>
      <c r="CH924" s="26"/>
      <c r="CI924" s="26"/>
      <c r="CJ924" s="26"/>
      <c r="CK924" s="26"/>
      <c r="CL924" s="26"/>
      <c r="CM924" s="26"/>
      <c r="CN924" s="26"/>
      <c r="CO924" s="26"/>
      <c r="CP924" s="26"/>
      <c r="CQ924" s="26"/>
      <c r="CR924" s="26"/>
      <c r="CS924" s="26"/>
      <c r="CT924" s="26"/>
      <c r="CU924" s="26"/>
      <c r="CV924" s="26"/>
      <c r="CW924" s="26"/>
      <c r="CX924" s="26"/>
      <c r="CY924" s="26"/>
      <c r="CZ924" s="26"/>
      <c r="DA924" s="26"/>
      <c r="DB924" s="26"/>
      <c r="DC924" s="26"/>
      <c r="DD924" s="26"/>
      <c r="DE924" s="26"/>
      <c r="DF924" s="26"/>
      <c r="DG924" s="26"/>
      <c r="DH924" s="26"/>
      <c r="DI924" s="26"/>
      <c r="DJ924" s="26"/>
      <c r="DK924" s="26"/>
      <c r="DL924" s="26"/>
      <c r="DM924" s="26"/>
      <c r="DN924" s="26"/>
      <c r="DO924" s="26"/>
      <c r="DP924" s="26"/>
    </row>
    <row r="925" spans="1:120" ht="14.2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5"/>
      <c r="BD925" s="26"/>
      <c r="BE925" s="26"/>
      <c r="BF925" s="26"/>
      <c r="BG925" s="26"/>
      <c r="BH925" s="26"/>
      <c r="BI925" s="26"/>
      <c r="BJ925" s="26"/>
      <c r="BK925" s="26"/>
      <c r="BL925" s="26"/>
      <c r="BM925" s="26"/>
      <c r="BN925" s="26"/>
      <c r="BO925" s="26"/>
      <c r="BP925" s="26"/>
      <c r="BQ925" s="26"/>
      <c r="BR925" s="26"/>
      <c r="BS925" s="26"/>
      <c r="BT925" s="26"/>
      <c r="BU925" s="26"/>
      <c r="BV925" s="26"/>
      <c r="BW925" s="26"/>
      <c r="BX925" s="26"/>
      <c r="BY925" s="26"/>
      <c r="BZ925" s="26"/>
      <c r="CA925" s="26"/>
      <c r="CB925" s="26"/>
      <c r="CC925" s="26"/>
      <c r="CD925" s="26"/>
      <c r="CE925" s="26"/>
      <c r="CF925" s="26"/>
      <c r="CG925" s="26"/>
      <c r="CH925" s="26"/>
      <c r="CI925" s="26"/>
      <c r="CJ925" s="26"/>
      <c r="CK925" s="26"/>
      <c r="CL925" s="26"/>
      <c r="CM925" s="26"/>
      <c r="CN925" s="26"/>
      <c r="CO925" s="26"/>
      <c r="CP925" s="26"/>
      <c r="CQ925" s="26"/>
      <c r="CR925" s="26"/>
      <c r="CS925" s="26"/>
      <c r="CT925" s="26"/>
      <c r="CU925" s="26"/>
      <c r="CV925" s="26"/>
      <c r="CW925" s="26"/>
      <c r="CX925" s="26"/>
      <c r="CY925" s="26"/>
      <c r="CZ925" s="26"/>
      <c r="DA925" s="26"/>
      <c r="DB925" s="26"/>
      <c r="DC925" s="26"/>
      <c r="DD925" s="26"/>
      <c r="DE925" s="26"/>
      <c r="DF925" s="26"/>
      <c r="DG925" s="26"/>
      <c r="DH925" s="26"/>
      <c r="DI925" s="26"/>
      <c r="DJ925" s="26"/>
      <c r="DK925" s="26"/>
      <c r="DL925" s="26"/>
      <c r="DM925" s="26"/>
      <c r="DN925" s="26"/>
      <c r="DO925" s="26"/>
      <c r="DP925" s="26"/>
    </row>
    <row r="926" spans="1:120" ht="14.2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5"/>
      <c r="BD926" s="26"/>
      <c r="BE926" s="26"/>
      <c r="BF926" s="26"/>
      <c r="BG926" s="26"/>
      <c r="BH926" s="26"/>
      <c r="BI926" s="26"/>
      <c r="BJ926" s="26"/>
      <c r="BK926" s="26"/>
      <c r="BL926" s="26"/>
      <c r="BM926" s="26"/>
      <c r="BN926" s="26"/>
      <c r="BO926" s="26"/>
      <c r="BP926" s="26"/>
      <c r="BQ926" s="26"/>
      <c r="BR926" s="26"/>
      <c r="BS926" s="26"/>
      <c r="BT926" s="26"/>
      <c r="BU926" s="26"/>
      <c r="BV926" s="26"/>
      <c r="BW926" s="26"/>
      <c r="BX926" s="26"/>
      <c r="BY926" s="26"/>
      <c r="BZ926" s="26"/>
      <c r="CA926" s="26"/>
      <c r="CB926" s="26"/>
      <c r="CC926" s="26"/>
      <c r="CD926" s="26"/>
      <c r="CE926" s="26"/>
      <c r="CF926" s="26"/>
      <c r="CG926" s="26"/>
      <c r="CH926" s="26"/>
      <c r="CI926" s="26"/>
      <c r="CJ926" s="26"/>
      <c r="CK926" s="26"/>
      <c r="CL926" s="26"/>
      <c r="CM926" s="26"/>
      <c r="CN926" s="26"/>
      <c r="CO926" s="26"/>
      <c r="CP926" s="26"/>
      <c r="CQ926" s="26"/>
      <c r="CR926" s="26"/>
      <c r="CS926" s="26"/>
      <c r="CT926" s="26"/>
      <c r="CU926" s="26"/>
      <c r="CV926" s="26"/>
      <c r="CW926" s="26"/>
      <c r="CX926" s="26"/>
      <c r="CY926" s="26"/>
      <c r="CZ926" s="26"/>
      <c r="DA926" s="26"/>
      <c r="DB926" s="26"/>
      <c r="DC926" s="26"/>
      <c r="DD926" s="26"/>
      <c r="DE926" s="26"/>
      <c r="DF926" s="26"/>
      <c r="DG926" s="26"/>
      <c r="DH926" s="26"/>
      <c r="DI926" s="26"/>
      <c r="DJ926" s="26"/>
      <c r="DK926" s="26"/>
      <c r="DL926" s="26"/>
      <c r="DM926" s="26"/>
      <c r="DN926" s="26"/>
      <c r="DO926" s="26"/>
      <c r="DP926" s="26"/>
    </row>
    <row r="927" spans="1:120" ht="14.2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5"/>
      <c r="BD927" s="26"/>
      <c r="BE927" s="26"/>
      <c r="BF927" s="26"/>
      <c r="BG927" s="26"/>
      <c r="BH927" s="26"/>
      <c r="BI927" s="26"/>
      <c r="BJ927" s="26"/>
      <c r="BK927" s="26"/>
      <c r="BL927" s="26"/>
      <c r="BM927" s="26"/>
      <c r="BN927" s="26"/>
      <c r="BO927" s="26"/>
      <c r="BP927" s="26"/>
      <c r="BQ927" s="26"/>
      <c r="BR927" s="26"/>
      <c r="BS927" s="26"/>
      <c r="BT927" s="26"/>
      <c r="BU927" s="26"/>
      <c r="BV927" s="26"/>
      <c r="BW927" s="26"/>
      <c r="BX927" s="26"/>
      <c r="BY927" s="26"/>
      <c r="BZ927" s="26"/>
      <c r="CA927" s="26"/>
      <c r="CB927" s="26"/>
      <c r="CC927" s="26"/>
      <c r="CD927" s="26"/>
      <c r="CE927" s="26"/>
      <c r="CF927" s="26"/>
      <c r="CG927" s="26"/>
      <c r="CH927" s="26"/>
      <c r="CI927" s="26"/>
      <c r="CJ927" s="26"/>
      <c r="CK927" s="26"/>
      <c r="CL927" s="26"/>
      <c r="CM927" s="26"/>
      <c r="CN927" s="26"/>
      <c r="CO927" s="26"/>
      <c r="CP927" s="26"/>
      <c r="CQ927" s="26"/>
      <c r="CR927" s="26"/>
      <c r="CS927" s="26"/>
      <c r="CT927" s="26"/>
      <c r="CU927" s="26"/>
      <c r="CV927" s="26"/>
      <c r="CW927" s="26"/>
      <c r="CX927" s="26"/>
      <c r="CY927" s="26"/>
      <c r="CZ927" s="26"/>
      <c r="DA927" s="26"/>
      <c r="DB927" s="26"/>
      <c r="DC927" s="26"/>
      <c r="DD927" s="26"/>
      <c r="DE927" s="26"/>
      <c r="DF927" s="26"/>
      <c r="DG927" s="26"/>
      <c r="DH927" s="26"/>
      <c r="DI927" s="26"/>
      <c r="DJ927" s="26"/>
      <c r="DK927" s="26"/>
      <c r="DL927" s="26"/>
      <c r="DM927" s="26"/>
      <c r="DN927" s="26"/>
      <c r="DO927" s="26"/>
      <c r="DP927" s="26"/>
    </row>
    <row r="928" spans="1:120" ht="14.2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5"/>
      <c r="BD928" s="26"/>
      <c r="BE928" s="26"/>
      <c r="BF928" s="26"/>
      <c r="BG928" s="26"/>
      <c r="BH928" s="26"/>
      <c r="BI928" s="26"/>
      <c r="BJ928" s="26"/>
      <c r="BK928" s="26"/>
      <c r="BL928" s="26"/>
      <c r="BM928" s="26"/>
      <c r="BN928" s="26"/>
      <c r="BO928" s="26"/>
      <c r="BP928" s="26"/>
      <c r="BQ928" s="26"/>
      <c r="BR928" s="26"/>
      <c r="BS928" s="26"/>
      <c r="BT928" s="26"/>
      <c r="BU928" s="26"/>
      <c r="BV928" s="26"/>
      <c r="BW928" s="26"/>
      <c r="BX928" s="26"/>
      <c r="BY928" s="26"/>
      <c r="BZ928" s="26"/>
      <c r="CA928" s="26"/>
      <c r="CB928" s="26"/>
      <c r="CC928" s="26"/>
      <c r="CD928" s="26"/>
      <c r="CE928" s="26"/>
      <c r="CF928" s="26"/>
      <c r="CG928" s="26"/>
      <c r="CH928" s="26"/>
      <c r="CI928" s="26"/>
      <c r="CJ928" s="26"/>
      <c r="CK928" s="26"/>
      <c r="CL928" s="26"/>
      <c r="CM928" s="26"/>
      <c r="CN928" s="26"/>
      <c r="CO928" s="26"/>
      <c r="CP928" s="26"/>
      <c r="CQ928" s="26"/>
      <c r="CR928" s="26"/>
      <c r="CS928" s="26"/>
      <c r="CT928" s="26"/>
      <c r="CU928" s="26"/>
      <c r="CV928" s="26"/>
      <c r="CW928" s="26"/>
      <c r="CX928" s="26"/>
      <c r="CY928" s="26"/>
      <c r="CZ928" s="26"/>
      <c r="DA928" s="26"/>
      <c r="DB928" s="26"/>
      <c r="DC928" s="26"/>
      <c r="DD928" s="26"/>
      <c r="DE928" s="26"/>
      <c r="DF928" s="26"/>
      <c r="DG928" s="26"/>
      <c r="DH928" s="26"/>
      <c r="DI928" s="26"/>
      <c r="DJ928" s="26"/>
      <c r="DK928" s="26"/>
      <c r="DL928" s="26"/>
      <c r="DM928" s="26"/>
      <c r="DN928" s="26"/>
      <c r="DO928" s="26"/>
      <c r="DP928" s="26"/>
    </row>
    <row r="929" spans="1:120" ht="14.2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5"/>
      <c r="BD929" s="26"/>
      <c r="BE929" s="26"/>
      <c r="BF929" s="26"/>
      <c r="BG929" s="26"/>
      <c r="BH929" s="26"/>
      <c r="BI929" s="26"/>
      <c r="BJ929" s="26"/>
      <c r="BK929" s="26"/>
      <c r="BL929" s="26"/>
      <c r="BM929" s="26"/>
      <c r="BN929" s="26"/>
      <c r="BO929" s="26"/>
      <c r="BP929" s="26"/>
      <c r="BQ929" s="26"/>
      <c r="BR929" s="26"/>
      <c r="BS929" s="26"/>
      <c r="BT929" s="26"/>
      <c r="BU929" s="26"/>
      <c r="BV929" s="26"/>
      <c r="BW929" s="26"/>
      <c r="BX929" s="26"/>
      <c r="BY929" s="26"/>
      <c r="BZ929" s="26"/>
      <c r="CA929" s="26"/>
      <c r="CB929" s="26"/>
      <c r="CC929" s="26"/>
      <c r="CD929" s="26"/>
      <c r="CE929" s="26"/>
      <c r="CF929" s="26"/>
      <c r="CG929" s="26"/>
      <c r="CH929" s="26"/>
      <c r="CI929" s="26"/>
      <c r="CJ929" s="26"/>
      <c r="CK929" s="26"/>
      <c r="CL929" s="26"/>
      <c r="CM929" s="26"/>
      <c r="CN929" s="26"/>
      <c r="CO929" s="26"/>
      <c r="CP929" s="26"/>
      <c r="CQ929" s="26"/>
      <c r="CR929" s="26"/>
      <c r="CS929" s="26"/>
      <c r="CT929" s="26"/>
      <c r="CU929" s="26"/>
      <c r="CV929" s="26"/>
      <c r="CW929" s="26"/>
      <c r="CX929" s="26"/>
      <c r="CY929" s="26"/>
      <c r="CZ929" s="26"/>
      <c r="DA929" s="26"/>
      <c r="DB929" s="26"/>
      <c r="DC929" s="26"/>
      <c r="DD929" s="26"/>
      <c r="DE929" s="26"/>
      <c r="DF929" s="26"/>
      <c r="DG929" s="26"/>
      <c r="DH929" s="26"/>
      <c r="DI929" s="26"/>
      <c r="DJ929" s="26"/>
      <c r="DK929" s="26"/>
      <c r="DL929" s="26"/>
      <c r="DM929" s="26"/>
      <c r="DN929" s="26"/>
      <c r="DO929" s="26"/>
      <c r="DP929" s="26"/>
    </row>
    <row r="930" spans="1:120" ht="14.2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5"/>
      <c r="BD930" s="26"/>
      <c r="BE930" s="26"/>
      <c r="BF930" s="26"/>
      <c r="BG930" s="26"/>
      <c r="BH930" s="26"/>
      <c r="BI930" s="26"/>
      <c r="BJ930" s="26"/>
      <c r="BK930" s="26"/>
      <c r="BL930" s="26"/>
      <c r="BM930" s="26"/>
      <c r="BN930" s="26"/>
      <c r="BO930" s="26"/>
      <c r="BP930" s="26"/>
      <c r="BQ930" s="26"/>
      <c r="BR930" s="26"/>
      <c r="BS930" s="26"/>
      <c r="BT930" s="26"/>
      <c r="BU930" s="26"/>
      <c r="BV930" s="26"/>
      <c r="BW930" s="26"/>
      <c r="BX930" s="26"/>
      <c r="BY930" s="26"/>
      <c r="BZ930" s="26"/>
      <c r="CA930" s="26"/>
      <c r="CB930" s="26"/>
      <c r="CC930" s="26"/>
      <c r="CD930" s="26"/>
      <c r="CE930" s="26"/>
      <c r="CF930" s="26"/>
      <c r="CG930" s="26"/>
      <c r="CH930" s="26"/>
      <c r="CI930" s="26"/>
      <c r="CJ930" s="26"/>
      <c r="CK930" s="26"/>
      <c r="CL930" s="26"/>
      <c r="CM930" s="26"/>
      <c r="CN930" s="26"/>
      <c r="CO930" s="26"/>
      <c r="CP930" s="26"/>
      <c r="CQ930" s="26"/>
      <c r="CR930" s="26"/>
      <c r="CS930" s="26"/>
      <c r="CT930" s="26"/>
      <c r="CU930" s="26"/>
      <c r="CV930" s="26"/>
      <c r="CW930" s="26"/>
      <c r="CX930" s="26"/>
      <c r="CY930" s="26"/>
      <c r="CZ930" s="26"/>
      <c r="DA930" s="26"/>
      <c r="DB930" s="26"/>
      <c r="DC930" s="26"/>
      <c r="DD930" s="26"/>
      <c r="DE930" s="26"/>
      <c r="DF930" s="26"/>
      <c r="DG930" s="26"/>
      <c r="DH930" s="26"/>
      <c r="DI930" s="26"/>
      <c r="DJ930" s="26"/>
      <c r="DK930" s="26"/>
      <c r="DL930" s="26"/>
      <c r="DM930" s="26"/>
      <c r="DN930" s="26"/>
      <c r="DO930" s="26"/>
      <c r="DP930" s="26"/>
    </row>
    <row r="931" spans="1:120" ht="14.2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5"/>
      <c r="BD931" s="26"/>
      <c r="BE931" s="26"/>
      <c r="BF931" s="26"/>
      <c r="BG931" s="26"/>
      <c r="BH931" s="26"/>
      <c r="BI931" s="26"/>
      <c r="BJ931" s="26"/>
      <c r="BK931" s="26"/>
      <c r="BL931" s="26"/>
      <c r="BM931" s="26"/>
      <c r="BN931" s="26"/>
      <c r="BO931" s="26"/>
      <c r="BP931" s="26"/>
      <c r="BQ931" s="26"/>
      <c r="BR931" s="26"/>
      <c r="BS931" s="26"/>
      <c r="BT931" s="26"/>
      <c r="BU931" s="26"/>
      <c r="BV931" s="26"/>
      <c r="BW931" s="26"/>
      <c r="BX931" s="26"/>
      <c r="BY931" s="26"/>
      <c r="BZ931" s="26"/>
      <c r="CA931" s="26"/>
      <c r="CB931" s="26"/>
      <c r="CC931" s="26"/>
      <c r="CD931" s="26"/>
      <c r="CE931" s="26"/>
      <c r="CF931" s="26"/>
      <c r="CG931" s="26"/>
      <c r="CH931" s="26"/>
      <c r="CI931" s="26"/>
      <c r="CJ931" s="26"/>
      <c r="CK931" s="26"/>
      <c r="CL931" s="26"/>
      <c r="CM931" s="26"/>
      <c r="CN931" s="26"/>
      <c r="CO931" s="26"/>
      <c r="CP931" s="26"/>
      <c r="CQ931" s="26"/>
      <c r="CR931" s="26"/>
      <c r="CS931" s="26"/>
      <c r="CT931" s="26"/>
      <c r="CU931" s="26"/>
      <c r="CV931" s="26"/>
      <c r="CW931" s="26"/>
      <c r="CX931" s="26"/>
      <c r="CY931" s="26"/>
      <c r="CZ931" s="26"/>
      <c r="DA931" s="26"/>
      <c r="DB931" s="26"/>
      <c r="DC931" s="26"/>
      <c r="DD931" s="26"/>
      <c r="DE931" s="26"/>
      <c r="DF931" s="26"/>
      <c r="DG931" s="26"/>
      <c r="DH931" s="26"/>
      <c r="DI931" s="26"/>
      <c r="DJ931" s="26"/>
      <c r="DK931" s="26"/>
      <c r="DL931" s="26"/>
      <c r="DM931" s="26"/>
      <c r="DN931" s="26"/>
      <c r="DO931" s="26"/>
      <c r="DP931" s="26"/>
    </row>
    <row r="932" spans="1:120" ht="14.2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5"/>
      <c r="BD932" s="26"/>
      <c r="BE932" s="26"/>
      <c r="BF932" s="26"/>
      <c r="BG932" s="26"/>
      <c r="BH932" s="26"/>
      <c r="BI932" s="26"/>
      <c r="BJ932" s="26"/>
      <c r="BK932" s="26"/>
      <c r="BL932" s="26"/>
      <c r="BM932" s="26"/>
      <c r="BN932" s="26"/>
      <c r="BO932" s="26"/>
      <c r="BP932" s="26"/>
      <c r="BQ932" s="26"/>
      <c r="BR932" s="26"/>
      <c r="BS932" s="26"/>
      <c r="BT932" s="26"/>
      <c r="BU932" s="26"/>
      <c r="BV932" s="26"/>
      <c r="BW932" s="26"/>
      <c r="BX932" s="26"/>
      <c r="BY932" s="26"/>
      <c r="BZ932" s="26"/>
      <c r="CA932" s="26"/>
      <c r="CB932" s="26"/>
      <c r="CC932" s="26"/>
      <c r="CD932" s="26"/>
      <c r="CE932" s="26"/>
      <c r="CF932" s="26"/>
      <c r="CG932" s="26"/>
      <c r="CH932" s="26"/>
      <c r="CI932" s="26"/>
      <c r="CJ932" s="26"/>
      <c r="CK932" s="26"/>
      <c r="CL932" s="26"/>
      <c r="CM932" s="26"/>
      <c r="CN932" s="26"/>
      <c r="CO932" s="26"/>
      <c r="CP932" s="26"/>
      <c r="CQ932" s="26"/>
      <c r="CR932" s="26"/>
      <c r="CS932" s="26"/>
      <c r="CT932" s="26"/>
      <c r="CU932" s="26"/>
      <c r="CV932" s="26"/>
      <c r="CW932" s="26"/>
      <c r="CX932" s="26"/>
      <c r="CY932" s="26"/>
      <c r="CZ932" s="26"/>
      <c r="DA932" s="26"/>
      <c r="DB932" s="26"/>
      <c r="DC932" s="26"/>
      <c r="DD932" s="26"/>
      <c r="DE932" s="26"/>
      <c r="DF932" s="26"/>
      <c r="DG932" s="26"/>
      <c r="DH932" s="26"/>
      <c r="DI932" s="26"/>
      <c r="DJ932" s="26"/>
      <c r="DK932" s="26"/>
      <c r="DL932" s="26"/>
      <c r="DM932" s="26"/>
      <c r="DN932" s="26"/>
      <c r="DO932" s="26"/>
      <c r="DP932" s="26"/>
    </row>
    <row r="933" spans="1:120" ht="14.2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5"/>
      <c r="BD933" s="26"/>
      <c r="BE933" s="26"/>
      <c r="BF933" s="26"/>
      <c r="BG933" s="26"/>
      <c r="BH933" s="26"/>
      <c r="BI933" s="26"/>
      <c r="BJ933" s="26"/>
      <c r="BK933" s="26"/>
      <c r="BL933" s="26"/>
      <c r="BM933" s="26"/>
      <c r="BN933" s="26"/>
      <c r="BO933" s="26"/>
      <c r="BP933" s="26"/>
      <c r="BQ933" s="26"/>
      <c r="BR933" s="26"/>
      <c r="BS933" s="26"/>
      <c r="BT933" s="26"/>
      <c r="BU933" s="26"/>
      <c r="BV933" s="26"/>
      <c r="BW933" s="26"/>
      <c r="BX933" s="26"/>
      <c r="BY933" s="26"/>
      <c r="BZ933" s="26"/>
      <c r="CA933" s="26"/>
      <c r="CB933" s="26"/>
      <c r="CC933" s="26"/>
      <c r="CD933" s="26"/>
      <c r="CE933" s="26"/>
      <c r="CF933" s="26"/>
      <c r="CG933" s="26"/>
      <c r="CH933" s="26"/>
      <c r="CI933" s="26"/>
      <c r="CJ933" s="26"/>
      <c r="CK933" s="26"/>
      <c r="CL933" s="26"/>
      <c r="CM933" s="26"/>
      <c r="CN933" s="26"/>
      <c r="CO933" s="26"/>
      <c r="CP933" s="26"/>
      <c r="CQ933" s="26"/>
      <c r="CR933" s="26"/>
      <c r="CS933" s="26"/>
      <c r="CT933" s="26"/>
      <c r="CU933" s="26"/>
      <c r="CV933" s="26"/>
      <c r="CW933" s="26"/>
      <c r="CX933" s="26"/>
      <c r="CY933" s="26"/>
      <c r="CZ933" s="26"/>
      <c r="DA933" s="26"/>
      <c r="DB933" s="26"/>
      <c r="DC933" s="26"/>
      <c r="DD933" s="26"/>
      <c r="DE933" s="26"/>
      <c r="DF933" s="26"/>
      <c r="DG933" s="26"/>
      <c r="DH933" s="26"/>
      <c r="DI933" s="26"/>
      <c r="DJ933" s="26"/>
      <c r="DK933" s="26"/>
      <c r="DL933" s="26"/>
      <c r="DM933" s="26"/>
      <c r="DN933" s="26"/>
      <c r="DO933" s="26"/>
      <c r="DP933" s="26"/>
    </row>
    <row r="934" spans="1:120" ht="14.2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5"/>
      <c r="BD934" s="26"/>
      <c r="BE934" s="26"/>
      <c r="BF934" s="26"/>
      <c r="BG934" s="26"/>
      <c r="BH934" s="26"/>
      <c r="BI934" s="26"/>
      <c r="BJ934" s="26"/>
      <c r="BK934" s="26"/>
      <c r="BL934" s="26"/>
      <c r="BM934" s="26"/>
      <c r="BN934" s="26"/>
      <c r="BO934" s="26"/>
      <c r="BP934" s="26"/>
      <c r="BQ934" s="26"/>
      <c r="BR934" s="26"/>
      <c r="BS934" s="26"/>
      <c r="BT934" s="26"/>
      <c r="BU934" s="26"/>
      <c r="BV934" s="26"/>
      <c r="BW934" s="26"/>
      <c r="BX934" s="26"/>
      <c r="BY934" s="26"/>
      <c r="BZ934" s="26"/>
      <c r="CA934" s="26"/>
      <c r="CB934" s="26"/>
      <c r="CC934" s="26"/>
      <c r="CD934" s="26"/>
      <c r="CE934" s="26"/>
      <c r="CF934" s="26"/>
      <c r="CG934" s="26"/>
      <c r="CH934" s="26"/>
      <c r="CI934" s="26"/>
      <c r="CJ934" s="26"/>
      <c r="CK934" s="26"/>
      <c r="CL934" s="26"/>
      <c r="CM934" s="26"/>
      <c r="CN934" s="26"/>
      <c r="CO934" s="26"/>
      <c r="CP934" s="26"/>
      <c r="CQ934" s="26"/>
      <c r="CR934" s="26"/>
      <c r="CS934" s="26"/>
      <c r="CT934" s="26"/>
      <c r="CU934" s="26"/>
      <c r="CV934" s="26"/>
      <c r="CW934" s="26"/>
      <c r="CX934" s="26"/>
      <c r="CY934" s="26"/>
      <c r="CZ934" s="26"/>
      <c r="DA934" s="26"/>
      <c r="DB934" s="26"/>
      <c r="DC934" s="26"/>
      <c r="DD934" s="26"/>
      <c r="DE934" s="26"/>
      <c r="DF934" s="26"/>
      <c r="DG934" s="26"/>
      <c r="DH934" s="26"/>
      <c r="DI934" s="26"/>
      <c r="DJ934" s="26"/>
      <c r="DK934" s="26"/>
      <c r="DL934" s="26"/>
      <c r="DM934" s="26"/>
      <c r="DN934" s="26"/>
      <c r="DO934" s="26"/>
      <c r="DP934" s="26"/>
    </row>
    <row r="935" spans="1:120" ht="14.2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5"/>
      <c r="BD935" s="26"/>
      <c r="BE935" s="26"/>
      <c r="BF935" s="26"/>
      <c r="BG935" s="26"/>
      <c r="BH935" s="26"/>
      <c r="BI935" s="26"/>
      <c r="BJ935" s="26"/>
      <c r="BK935" s="26"/>
      <c r="BL935" s="26"/>
      <c r="BM935" s="26"/>
      <c r="BN935" s="26"/>
      <c r="BO935" s="26"/>
      <c r="BP935" s="26"/>
      <c r="BQ935" s="26"/>
      <c r="BR935" s="26"/>
      <c r="BS935" s="26"/>
      <c r="BT935" s="26"/>
      <c r="BU935" s="26"/>
      <c r="BV935" s="26"/>
      <c r="BW935" s="26"/>
      <c r="BX935" s="26"/>
      <c r="BY935" s="26"/>
      <c r="BZ935" s="26"/>
      <c r="CA935" s="26"/>
      <c r="CB935" s="26"/>
      <c r="CC935" s="26"/>
      <c r="CD935" s="26"/>
      <c r="CE935" s="26"/>
      <c r="CF935" s="26"/>
      <c r="CG935" s="26"/>
      <c r="CH935" s="26"/>
      <c r="CI935" s="26"/>
      <c r="CJ935" s="26"/>
      <c r="CK935" s="26"/>
      <c r="CL935" s="26"/>
      <c r="CM935" s="26"/>
      <c r="CN935" s="26"/>
      <c r="CO935" s="26"/>
      <c r="CP935" s="26"/>
      <c r="CQ935" s="26"/>
      <c r="CR935" s="26"/>
      <c r="CS935" s="26"/>
      <c r="CT935" s="26"/>
      <c r="CU935" s="26"/>
      <c r="CV935" s="26"/>
      <c r="CW935" s="26"/>
      <c r="CX935" s="26"/>
      <c r="CY935" s="26"/>
      <c r="CZ935" s="26"/>
      <c r="DA935" s="26"/>
      <c r="DB935" s="26"/>
      <c r="DC935" s="26"/>
      <c r="DD935" s="26"/>
      <c r="DE935" s="26"/>
      <c r="DF935" s="26"/>
      <c r="DG935" s="26"/>
      <c r="DH935" s="26"/>
      <c r="DI935" s="26"/>
      <c r="DJ935" s="26"/>
      <c r="DK935" s="26"/>
      <c r="DL935" s="26"/>
      <c r="DM935" s="26"/>
      <c r="DN935" s="26"/>
      <c r="DO935" s="26"/>
      <c r="DP935" s="26"/>
    </row>
    <row r="936" spans="1:120" ht="14.2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5"/>
      <c r="BD936" s="26"/>
      <c r="BE936" s="26"/>
      <c r="BF936" s="26"/>
      <c r="BG936" s="26"/>
      <c r="BH936" s="26"/>
      <c r="BI936" s="26"/>
      <c r="BJ936" s="26"/>
      <c r="BK936" s="26"/>
      <c r="BL936" s="26"/>
      <c r="BM936" s="26"/>
      <c r="BN936" s="26"/>
      <c r="BO936" s="26"/>
      <c r="BP936" s="26"/>
      <c r="BQ936" s="26"/>
      <c r="BR936" s="26"/>
      <c r="BS936" s="26"/>
      <c r="BT936" s="26"/>
      <c r="BU936" s="26"/>
      <c r="BV936" s="26"/>
      <c r="BW936" s="26"/>
      <c r="BX936" s="26"/>
      <c r="BY936" s="26"/>
      <c r="BZ936" s="26"/>
      <c r="CA936" s="26"/>
      <c r="CB936" s="26"/>
      <c r="CC936" s="26"/>
      <c r="CD936" s="26"/>
      <c r="CE936" s="26"/>
      <c r="CF936" s="26"/>
      <c r="CG936" s="26"/>
      <c r="CH936" s="26"/>
      <c r="CI936" s="26"/>
      <c r="CJ936" s="26"/>
      <c r="CK936" s="26"/>
      <c r="CL936" s="26"/>
      <c r="CM936" s="26"/>
      <c r="CN936" s="26"/>
      <c r="CO936" s="26"/>
      <c r="CP936" s="26"/>
      <c r="CQ936" s="26"/>
      <c r="CR936" s="26"/>
      <c r="CS936" s="26"/>
      <c r="CT936" s="26"/>
      <c r="CU936" s="26"/>
      <c r="CV936" s="26"/>
      <c r="CW936" s="26"/>
      <c r="CX936" s="26"/>
      <c r="CY936" s="26"/>
      <c r="CZ936" s="26"/>
      <c r="DA936" s="26"/>
      <c r="DB936" s="26"/>
      <c r="DC936" s="26"/>
      <c r="DD936" s="26"/>
      <c r="DE936" s="26"/>
      <c r="DF936" s="26"/>
      <c r="DG936" s="26"/>
      <c r="DH936" s="26"/>
      <c r="DI936" s="26"/>
      <c r="DJ936" s="26"/>
      <c r="DK936" s="26"/>
      <c r="DL936" s="26"/>
      <c r="DM936" s="26"/>
      <c r="DN936" s="26"/>
      <c r="DO936" s="26"/>
      <c r="DP936" s="26"/>
    </row>
    <row r="937" spans="1:120" ht="14.2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5"/>
      <c r="BD937" s="26"/>
      <c r="BE937" s="26"/>
      <c r="BF937" s="26"/>
      <c r="BG937" s="26"/>
      <c r="BH937" s="26"/>
      <c r="BI937" s="26"/>
      <c r="BJ937" s="26"/>
      <c r="BK937" s="26"/>
      <c r="BL937" s="26"/>
      <c r="BM937" s="26"/>
      <c r="BN937" s="26"/>
      <c r="BO937" s="26"/>
      <c r="BP937" s="26"/>
      <c r="BQ937" s="26"/>
      <c r="BR937" s="26"/>
      <c r="BS937" s="26"/>
      <c r="BT937" s="26"/>
      <c r="BU937" s="26"/>
      <c r="BV937" s="26"/>
      <c r="BW937" s="26"/>
      <c r="BX937" s="26"/>
      <c r="BY937" s="26"/>
      <c r="BZ937" s="26"/>
      <c r="CA937" s="26"/>
      <c r="CB937" s="26"/>
      <c r="CC937" s="26"/>
      <c r="CD937" s="26"/>
      <c r="CE937" s="26"/>
      <c r="CF937" s="26"/>
      <c r="CG937" s="26"/>
      <c r="CH937" s="26"/>
      <c r="CI937" s="26"/>
      <c r="CJ937" s="26"/>
      <c r="CK937" s="26"/>
      <c r="CL937" s="26"/>
      <c r="CM937" s="26"/>
      <c r="CN937" s="26"/>
      <c r="CO937" s="26"/>
      <c r="CP937" s="26"/>
      <c r="CQ937" s="26"/>
      <c r="CR937" s="26"/>
      <c r="CS937" s="26"/>
      <c r="CT937" s="26"/>
      <c r="CU937" s="26"/>
      <c r="CV937" s="26"/>
      <c r="CW937" s="26"/>
      <c r="CX937" s="26"/>
      <c r="CY937" s="26"/>
      <c r="CZ937" s="26"/>
      <c r="DA937" s="26"/>
      <c r="DB937" s="26"/>
      <c r="DC937" s="26"/>
      <c r="DD937" s="26"/>
      <c r="DE937" s="26"/>
      <c r="DF937" s="26"/>
      <c r="DG937" s="26"/>
      <c r="DH937" s="26"/>
      <c r="DI937" s="26"/>
      <c r="DJ937" s="26"/>
      <c r="DK937" s="26"/>
      <c r="DL937" s="26"/>
      <c r="DM937" s="26"/>
      <c r="DN937" s="26"/>
      <c r="DO937" s="26"/>
      <c r="DP937" s="26"/>
    </row>
    <row r="938" spans="1:120" ht="14.2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5"/>
      <c r="BD938" s="26"/>
      <c r="BE938" s="26"/>
      <c r="BF938" s="26"/>
      <c r="BG938" s="26"/>
      <c r="BH938" s="26"/>
      <c r="BI938" s="26"/>
      <c r="BJ938" s="26"/>
      <c r="BK938" s="26"/>
      <c r="BL938" s="26"/>
      <c r="BM938" s="26"/>
      <c r="BN938" s="26"/>
      <c r="BO938" s="26"/>
      <c r="BP938" s="26"/>
      <c r="BQ938" s="26"/>
      <c r="BR938" s="26"/>
      <c r="BS938" s="26"/>
      <c r="BT938" s="26"/>
      <c r="BU938" s="26"/>
      <c r="BV938" s="26"/>
      <c r="BW938" s="26"/>
      <c r="BX938" s="26"/>
      <c r="BY938" s="26"/>
      <c r="BZ938" s="26"/>
      <c r="CA938" s="26"/>
      <c r="CB938" s="26"/>
      <c r="CC938" s="26"/>
      <c r="CD938" s="26"/>
      <c r="CE938" s="26"/>
      <c r="CF938" s="26"/>
      <c r="CG938" s="26"/>
      <c r="CH938" s="26"/>
      <c r="CI938" s="26"/>
      <c r="CJ938" s="26"/>
      <c r="CK938" s="26"/>
      <c r="CL938" s="26"/>
      <c r="CM938" s="26"/>
      <c r="CN938" s="26"/>
      <c r="CO938" s="26"/>
      <c r="CP938" s="26"/>
      <c r="CQ938" s="26"/>
      <c r="CR938" s="26"/>
      <c r="CS938" s="26"/>
      <c r="CT938" s="26"/>
      <c r="CU938" s="26"/>
      <c r="CV938" s="26"/>
      <c r="CW938" s="26"/>
      <c r="CX938" s="26"/>
      <c r="CY938" s="26"/>
      <c r="CZ938" s="26"/>
      <c r="DA938" s="26"/>
      <c r="DB938" s="26"/>
      <c r="DC938" s="26"/>
      <c r="DD938" s="26"/>
      <c r="DE938" s="26"/>
      <c r="DF938" s="26"/>
      <c r="DG938" s="26"/>
      <c r="DH938" s="26"/>
      <c r="DI938" s="26"/>
      <c r="DJ938" s="26"/>
      <c r="DK938" s="26"/>
      <c r="DL938" s="26"/>
      <c r="DM938" s="26"/>
      <c r="DN938" s="26"/>
      <c r="DO938" s="26"/>
      <c r="DP938" s="26"/>
    </row>
    <row r="939" spans="1:120" ht="14.2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5"/>
      <c r="BD939" s="26"/>
      <c r="BE939" s="26"/>
      <c r="BF939" s="26"/>
      <c r="BG939" s="26"/>
      <c r="BH939" s="26"/>
      <c r="BI939" s="26"/>
      <c r="BJ939" s="26"/>
      <c r="BK939" s="26"/>
      <c r="BL939" s="26"/>
      <c r="BM939" s="26"/>
      <c r="BN939" s="26"/>
      <c r="BO939" s="26"/>
      <c r="BP939" s="26"/>
      <c r="BQ939" s="26"/>
      <c r="BR939" s="26"/>
      <c r="BS939" s="26"/>
      <c r="BT939" s="26"/>
      <c r="BU939" s="26"/>
      <c r="BV939" s="26"/>
      <c r="BW939" s="26"/>
      <c r="BX939" s="26"/>
      <c r="BY939" s="26"/>
      <c r="BZ939" s="26"/>
      <c r="CA939" s="26"/>
      <c r="CB939" s="26"/>
      <c r="CC939" s="26"/>
      <c r="CD939" s="26"/>
      <c r="CE939" s="26"/>
      <c r="CF939" s="26"/>
      <c r="CG939" s="26"/>
      <c r="CH939" s="26"/>
      <c r="CI939" s="26"/>
      <c r="CJ939" s="26"/>
      <c r="CK939" s="26"/>
      <c r="CL939" s="26"/>
      <c r="CM939" s="26"/>
      <c r="CN939" s="26"/>
      <c r="CO939" s="26"/>
      <c r="CP939" s="26"/>
      <c r="CQ939" s="26"/>
      <c r="CR939" s="26"/>
      <c r="CS939" s="26"/>
      <c r="CT939" s="26"/>
      <c r="CU939" s="26"/>
      <c r="CV939" s="26"/>
      <c r="CW939" s="26"/>
      <c r="CX939" s="26"/>
      <c r="CY939" s="26"/>
      <c r="CZ939" s="26"/>
      <c r="DA939" s="26"/>
      <c r="DB939" s="26"/>
      <c r="DC939" s="26"/>
      <c r="DD939" s="26"/>
      <c r="DE939" s="26"/>
      <c r="DF939" s="26"/>
      <c r="DG939" s="26"/>
      <c r="DH939" s="26"/>
      <c r="DI939" s="26"/>
      <c r="DJ939" s="26"/>
      <c r="DK939" s="26"/>
      <c r="DL939" s="26"/>
      <c r="DM939" s="26"/>
      <c r="DN939" s="26"/>
      <c r="DO939" s="26"/>
      <c r="DP939" s="26"/>
    </row>
    <row r="940" spans="1:120" ht="14.2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5"/>
      <c r="BD940" s="26"/>
      <c r="BE940" s="26"/>
      <c r="BF940" s="26"/>
      <c r="BG940" s="26"/>
      <c r="BH940" s="26"/>
      <c r="BI940" s="26"/>
      <c r="BJ940" s="26"/>
      <c r="BK940" s="26"/>
      <c r="BL940" s="26"/>
      <c r="BM940" s="26"/>
      <c r="BN940" s="26"/>
      <c r="BO940" s="26"/>
      <c r="BP940" s="26"/>
      <c r="BQ940" s="26"/>
      <c r="BR940" s="26"/>
      <c r="BS940" s="26"/>
      <c r="BT940" s="26"/>
      <c r="BU940" s="26"/>
      <c r="BV940" s="26"/>
      <c r="BW940" s="26"/>
      <c r="BX940" s="26"/>
      <c r="BY940" s="26"/>
      <c r="BZ940" s="26"/>
      <c r="CA940" s="26"/>
      <c r="CB940" s="26"/>
      <c r="CC940" s="26"/>
      <c r="CD940" s="26"/>
      <c r="CE940" s="26"/>
      <c r="CF940" s="26"/>
      <c r="CG940" s="26"/>
      <c r="CH940" s="26"/>
      <c r="CI940" s="26"/>
      <c r="CJ940" s="26"/>
      <c r="CK940" s="26"/>
      <c r="CL940" s="26"/>
      <c r="CM940" s="26"/>
      <c r="CN940" s="26"/>
      <c r="CO940" s="26"/>
      <c r="CP940" s="26"/>
      <c r="CQ940" s="26"/>
      <c r="CR940" s="26"/>
      <c r="CS940" s="26"/>
      <c r="CT940" s="26"/>
      <c r="CU940" s="26"/>
      <c r="CV940" s="26"/>
      <c r="CW940" s="26"/>
      <c r="CX940" s="26"/>
      <c r="CY940" s="26"/>
      <c r="CZ940" s="26"/>
      <c r="DA940" s="26"/>
      <c r="DB940" s="26"/>
      <c r="DC940" s="26"/>
      <c r="DD940" s="26"/>
      <c r="DE940" s="26"/>
      <c r="DF940" s="26"/>
      <c r="DG940" s="26"/>
      <c r="DH940" s="26"/>
      <c r="DI940" s="26"/>
      <c r="DJ940" s="26"/>
      <c r="DK940" s="26"/>
      <c r="DL940" s="26"/>
      <c r="DM940" s="26"/>
      <c r="DN940" s="26"/>
      <c r="DO940" s="26"/>
      <c r="DP940" s="26"/>
    </row>
    <row r="941" spans="1:120" ht="14.2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5"/>
      <c r="BD941" s="26"/>
      <c r="BE941" s="26"/>
      <c r="BF941" s="26"/>
      <c r="BG941" s="26"/>
      <c r="BH941" s="26"/>
      <c r="BI941" s="26"/>
      <c r="BJ941" s="26"/>
      <c r="BK941" s="26"/>
      <c r="BL941" s="26"/>
      <c r="BM941" s="26"/>
      <c r="BN941" s="26"/>
      <c r="BO941" s="26"/>
      <c r="BP941" s="26"/>
      <c r="BQ941" s="26"/>
      <c r="BR941" s="26"/>
      <c r="BS941" s="26"/>
      <c r="BT941" s="26"/>
      <c r="BU941" s="26"/>
      <c r="BV941" s="26"/>
      <c r="BW941" s="26"/>
      <c r="BX941" s="26"/>
      <c r="BY941" s="26"/>
      <c r="BZ941" s="26"/>
      <c r="CA941" s="26"/>
      <c r="CB941" s="26"/>
      <c r="CC941" s="26"/>
      <c r="CD941" s="26"/>
      <c r="CE941" s="26"/>
      <c r="CF941" s="26"/>
      <c r="CG941" s="26"/>
      <c r="CH941" s="26"/>
      <c r="CI941" s="26"/>
      <c r="CJ941" s="26"/>
      <c r="CK941" s="26"/>
      <c r="CL941" s="26"/>
      <c r="CM941" s="26"/>
      <c r="CN941" s="26"/>
      <c r="CO941" s="26"/>
      <c r="CP941" s="26"/>
      <c r="CQ941" s="26"/>
      <c r="CR941" s="26"/>
      <c r="CS941" s="26"/>
      <c r="CT941" s="26"/>
      <c r="CU941" s="26"/>
      <c r="CV941" s="26"/>
      <c r="CW941" s="26"/>
      <c r="CX941" s="26"/>
      <c r="CY941" s="26"/>
      <c r="CZ941" s="26"/>
      <c r="DA941" s="26"/>
      <c r="DB941" s="26"/>
      <c r="DC941" s="26"/>
      <c r="DD941" s="26"/>
      <c r="DE941" s="26"/>
      <c r="DF941" s="26"/>
      <c r="DG941" s="26"/>
      <c r="DH941" s="26"/>
      <c r="DI941" s="26"/>
      <c r="DJ941" s="26"/>
      <c r="DK941" s="26"/>
      <c r="DL941" s="26"/>
      <c r="DM941" s="26"/>
      <c r="DN941" s="26"/>
      <c r="DO941" s="26"/>
      <c r="DP941" s="26"/>
    </row>
    <row r="942" spans="1:120" ht="14.2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5"/>
      <c r="BD942" s="26"/>
      <c r="BE942" s="26"/>
      <c r="BF942" s="26"/>
      <c r="BG942" s="26"/>
      <c r="BH942" s="26"/>
      <c r="BI942" s="26"/>
      <c r="BJ942" s="26"/>
      <c r="BK942" s="26"/>
      <c r="BL942" s="26"/>
      <c r="BM942" s="26"/>
      <c r="BN942" s="26"/>
      <c r="BO942" s="26"/>
      <c r="BP942" s="26"/>
      <c r="BQ942" s="26"/>
      <c r="BR942" s="26"/>
      <c r="BS942" s="26"/>
      <c r="BT942" s="26"/>
      <c r="BU942" s="26"/>
      <c r="BV942" s="26"/>
      <c r="BW942" s="26"/>
      <c r="BX942" s="26"/>
      <c r="BY942" s="26"/>
      <c r="BZ942" s="26"/>
      <c r="CA942" s="26"/>
      <c r="CB942" s="26"/>
      <c r="CC942" s="26"/>
      <c r="CD942" s="26"/>
      <c r="CE942" s="26"/>
      <c r="CF942" s="26"/>
      <c r="CG942" s="26"/>
      <c r="CH942" s="26"/>
      <c r="CI942" s="26"/>
      <c r="CJ942" s="26"/>
      <c r="CK942" s="26"/>
      <c r="CL942" s="26"/>
      <c r="CM942" s="26"/>
      <c r="CN942" s="26"/>
      <c r="CO942" s="26"/>
      <c r="CP942" s="26"/>
      <c r="CQ942" s="26"/>
      <c r="CR942" s="26"/>
      <c r="CS942" s="26"/>
      <c r="CT942" s="26"/>
      <c r="CU942" s="26"/>
      <c r="CV942" s="26"/>
      <c r="CW942" s="26"/>
      <c r="CX942" s="26"/>
      <c r="CY942" s="26"/>
      <c r="CZ942" s="26"/>
      <c r="DA942" s="26"/>
      <c r="DB942" s="26"/>
      <c r="DC942" s="26"/>
      <c r="DD942" s="26"/>
      <c r="DE942" s="26"/>
      <c r="DF942" s="26"/>
      <c r="DG942" s="26"/>
      <c r="DH942" s="26"/>
      <c r="DI942" s="26"/>
      <c r="DJ942" s="26"/>
      <c r="DK942" s="26"/>
      <c r="DL942" s="26"/>
      <c r="DM942" s="26"/>
      <c r="DN942" s="26"/>
      <c r="DO942" s="26"/>
      <c r="DP942" s="26"/>
    </row>
    <row r="943" spans="1:120" ht="14.2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5"/>
      <c r="BD943" s="26"/>
      <c r="BE943" s="26"/>
      <c r="BF943" s="26"/>
      <c r="BG943" s="26"/>
      <c r="BH943" s="26"/>
      <c r="BI943" s="26"/>
      <c r="BJ943" s="26"/>
      <c r="BK943" s="26"/>
      <c r="BL943" s="26"/>
      <c r="BM943" s="26"/>
      <c r="BN943" s="26"/>
      <c r="BO943" s="26"/>
      <c r="BP943" s="26"/>
      <c r="BQ943" s="26"/>
      <c r="BR943" s="26"/>
      <c r="BS943" s="26"/>
      <c r="BT943" s="26"/>
      <c r="BU943" s="26"/>
      <c r="BV943" s="26"/>
      <c r="BW943" s="26"/>
      <c r="BX943" s="26"/>
      <c r="BY943" s="26"/>
      <c r="BZ943" s="26"/>
      <c r="CA943" s="26"/>
      <c r="CB943" s="26"/>
      <c r="CC943" s="26"/>
      <c r="CD943" s="26"/>
      <c r="CE943" s="26"/>
      <c r="CF943" s="26"/>
      <c r="CG943" s="26"/>
      <c r="CH943" s="26"/>
      <c r="CI943" s="26"/>
      <c r="CJ943" s="26"/>
      <c r="CK943" s="26"/>
      <c r="CL943" s="26"/>
      <c r="CM943" s="26"/>
      <c r="CN943" s="26"/>
      <c r="CO943" s="26"/>
      <c r="CP943" s="26"/>
      <c r="CQ943" s="26"/>
      <c r="CR943" s="26"/>
      <c r="CS943" s="26"/>
      <c r="CT943" s="26"/>
      <c r="CU943" s="26"/>
      <c r="CV943" s="26"/>
      <c r="CW943" s="26"/>
      <c r="CX943" s="26"/>
      <c r="CY943" s="26"/>
      <c r="CZ943" s="26"/>
      <c r="DA943" s="26"/>
      <c r="DB943" s="26"/>
      <c r="DC943" s="26"/>
      <c r="DD943" s="26"/>
      <c r="DE943" s="26"/>
      <c r="DF943" s="26"/>
      <c r="DG943" s="26"/>
      <c r="DH943" s="26"/>
      <c r="DI943" s="26"/>
      <c r="DJ943" s="26"/>
      <c r="DK943" s="26"/>
      <c r="DL943" s="26"/>
      <c r="DM943" s="26"/>
      <c r="DN943" s="26"/>
      <c r="DO943" s="26"/>
      <c r="DP943" s="26"/>
    </row>
    <row r="944" spans="1:120" ht="14.2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5"/>
      <c r="BD944" s="26"/>
      <c r="BE944" s="26"/>
      <c r="BF944" s="26"/>
      <c r="BG944" s="26"/>
      <c r="BH944" s="26"/>
      <c r="BI944" s="26"/>
      <c r="BJ944" s="26"/>
      <c r="BK944" s="26"/>
      <c r="BL944" s="26"/>
      <c r="BM944" s="26"/>
      <c r="BN944" s="26"/>
      <c r="BO944" s="26"/>
      <c r="BP944" s="26"/>
      <c r="BQ944" s="26"/>
      <c r="BR944" s="26"/>
      <c r="BS944" s="26"/>
      <c r="BT944" s="26"/>
      <c r="BU944" s="26"/>
      <c r="BV944" s="26"/>
      <c r="BW944" s="26"/>
      <c r="BX944" s="26"/>
      <c r="BY944" s="26"/>
      <c r="BZ944" s="26"/>
      <c r="CA944" s="26"/>
      <c r="CB944" s="26"/>
      <c r="CC944" s="26"/>
      <c r="CD944" s="26"/>
      <c r="CE944" s="26"/>
      <c r="CF944" s="26"/>
      <c r="CG944" s="26"/>
      <c r="CH944" s="26"/>
      <c r="CI944" s="26"/>
      <c r="CJ944" s="26"/>
      <c r="CK944" s="26"/>
      <c r="CL944" s="26"/>
      <c r="CM944" s="26"/>
      <c r="CN944" s="26"/>
      <c r="CO944" s="26"/>
      <c r="CP944" s="26"/>
      <c r="CQ944" s="26"/>
      <c r="CR944" s="26"/>
      <c r="CS944" s="26"/>
      <c r="CT944" s="26"/>
      <c r="CU944" s="26"/>
      <c r="CV944" s="26"/>
      <c r="CW944" s="26"/>
      <c r="CX944" s="26"/>
      <c r="CY944" s="26"/>
      <c r="CZ944" s="26"/>
      <c r="DA944" s="26"/>
      <c r="DB944" s="26"/>
      <c r="DC944" s="26"/>
      <c r="DD944" s="26"/>
      <c r="DE944" s="26"/>
      <c r="DF944" s="26"/>
      <c r="DG944" s="26"/>
      <c r="DH944" s="26"/>
      <c r="DI944" s="26"/>
      <c r="DJ944" s="26"/>
      <c r="DK944" s="26"/>
      <c r="DL944" s="26"/>
      <c r="DM944" s="26"/>
      <c r="DN944" s="26"/>
      <c r="DO944" s="26"/>
      <c r="DP944" s="26"/>
    </row>
    <row r="945" spans="1:120" ht="14.2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5"/>
      <c r="BD945" s="26"/>
      <c r="BE945" s="26"/>
      <c r="BF945" s="26"/>
      <c r="BG945" s="26"/>
      <c r="BH945" s="26"/>
      <c r="BI945" s="26"/>
      <c r="BJ945" s="26"/>
      <c r="BK945" s="26"/>
      <c r="BL945" s="26"/>
      <c r="BM945" s="26"/>
      <c r="BN945" s="26"/>
      <c r="BO945" s="26"/>
      <c r="BP945" s="26"/>
      <c r="BQ945" s="26"/>
      <c r="BR945" s="26"/>
      <c r="BS945" s="26"/>
      <c r="BT945" s="26"/>
      <c r="BU945" s="26"/>
      <c r="BV945" s="26"/>
      <c r="BW945" s="26"/>
      <c r="BX945" s="26"/>
      <c r="BY945" s="26"/>
      <c r="BZ945" s="26"/>
      <c r="CA945" s="26"/>
      <c r="CB945" s="26"/>
      <c r="CC945" s="26"/>
      <c r="CD945" s="26"/>
      <c r="CE945" s="26"/>
      <c r="CF945" s="26"/>
      <c r="CG945" s="26"/>
      <c r="CH945" s="26"/>
      <c r="CI945" s="26"/>
      <c r="CJ945" s="26"/>
      <c r="CK945" s="26"/>
      <c r="CL945" s="26"/>
      <c r="CM945" s="26"/>
      <c r="CN945" s="26"/>
      <c r="CO945" s="26"/>
      <c r="CP945" s="26"/>
      <c r="CQ945" s="26"/>
      <c r="CR945" s="26"/>
      <c r="CS945" s="26"/>
      <c r="CT945" s="26"/>
      <c r="CU945" s="26"/>
      <c r="CV945" s="26"/>
      <c r="CW945" s="26"/>
      <c r="CX945" s="26"/>
      <c r="CY945" s="26"/>
      <c r="CZ945" s="26"/>
      <c r="DA945" s="26"/>
      <c r="DB945" s="26"/>
      <c r="DC945" s="26"/>
      <c r="DD945" s="26"/>
      <c r="DE945" s="26"/>
      <c r="DF945" s="26"/>
      <c r="DG945" s="26"/>
      <c r="DH945" s="26"/>
      <c r="DI945" s="26"/>
      <c r="DJ945" s="26"/>
      <c r="DK945" s="26"/>
      <c r="DL945" s="26"/>
      <c r="DM945" s="26"/>
      <c r="DN945" s="26"/>
      <c r="DO945" s="26"/>
      <c r="DP945" s="26"/>
    </row>
    <row r="946" spans="1:120" ht="14.2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5"/>
      <c r="BD946" s="26"/>
      <c r="BE946" s="26"/>
      <c r="BF946" s="26"/>
      <c r="BG946" s="26"/>
      <c r="BH946" s="26"/>
      <c r="BI946" s="26"/>
      <c r="BJ946" s="26"/>
      <c r="BK946" s="26"/>
      <c r="BL946" s="26"/>
      <c r="BM946" s="26"/>
      <c r="BN946" s="26"/>
      <c r="BO946" s="26"/>
      <c r="BP946" s="26"/>
      <c r="BQ946" s="26"/>
      <c r="BR946" s="26"/>
      <c r="BS946" s="26"/>
      <c r="BT946" s="26"/>
      <c r="BU946" s="26"/>
      <c r="BV946" s="26"/>
      <c r="BW946" s="26"/>
      <c r="BX946" s="26"/>
      <c r="BY946" s="26"/>
      <c r="BZ946" s="26"/>
      <c r="CA946" s="26"/>
      <c r="CB946" s="26"/>
      <c r="CC946" s="26"/>
      <c r="CD946" s="26"/>
      <c r="CE946" s="26"/>
      <c r="CF946" s="26"/>
      <c r="CG946" s="26"/>
      <c r="CH946" s="26"/>
      <c r="CI946" s="26"/>
      <c r="CJ946" s="26"/>
      <c r="CK946" s="26"/>
      <c r="CL946" s="26"/>
      <c r="CM946" s="26"/>
      <c r="CN946" s="26"/>
      <c r="CO946" s="26"/>
      <c r="CP946" s="26"/>
      <c r="CQ946" s="26"/>
      <c r="CR946" s="26"/>
      <c r="CS946" s="26"/>
      <c r="CT946" s="26"/>
      <c r="CU946" s="26"/>
      <c r="CV946" s="26"/>
      <c r="CW946" s="26"/>
      <c r="CX946" s="26"/>
      <c r="CY946" s="26"/>
      <c r="CZ946" s="26"/>
      <c r="DA946" s="26"/>
      <c r="DB946" s="26"/>
      <c r="DC946" s="26"/>
      <c r="DD946" s="26"/>
      <c r="DE946" s="26"/>
      <c r="DF946" s="26"/>
      <c r="DG946" s="26"/>
      <c r="DH946" s="26"/>
      <c r="DI946" s="26"/>
      <c r="DJ946" s="26"/>
      <c r="DK946" s="26"/>
      <c r="DL946" s="26"/>
      <c r="DM946" s="26"/>
      <c r="DN946" s="26"/>
      <c r="DO946" s="26"/>
      <c r="DP946" s="26"/>
    </row>
    <row r="947" spans="1:120" ht="14.2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5"/>
      <c r="BD947" s="26"/>
      <c r="BE947" s="26"/>
      <c r="BF947" s="26"/>
      <c r="BG947" s="26"/>
      <c r="BH947" s="26"/>
      <c r="BI947" s="26"/>
      <c r="BJ947" s="26"/>
      <c r="BK947" s="26"/>
      <c r="BL947" s="26"/>
      <c r="BM947" s="26"/>
      <c r="BN947" s="26"/>
      <c r="BO947" s="26"/>
      <c r="BP947" s="26"/>
      <c r="BQ947" s="26"/>
      <c r="BR947" s="26"/>
      <c r="BS947" s="26"/>
      <c r="BT947" s="26"/>
      <c r="BU947" s="26"/>
      <c r="BV947" s="26"/>
      <c r="BW947" s="26"/>
      <c r="BX947" s="26"/>
      <c r="BY947" s="26"/>
      <c r="BZ947" s="26"/>
      <c r="CA947" s="26"/>
      <c r="CB947" s="26"/>
      <c r="CC947" s="26"/>
      <c r="CD947" s="26"/>
      <c r="CE947" s="26"/>
      <c r="CF947" s="26"/>
      <c r="CG947" s="26"/>
      <c r="CH947" s="26"/>
      <c r="CI947" s="26"/>
      <c r="CJ947" s="26"/>
      <c r="CK947" s="26"/>
      <c r="CL947" s="26"/>
      <c r="CM947" s="26"/>
      <c r="CN947" s="26"/>
      <c r="CO947" s="26"/>
      <c r="CP947" s="26"/>
      <c r="CQ947" s="26"/>
      <c r="CR947" s="26"/>
      <c r="CS947" s="26"/>
      <c r="CT947" s="26"/>
      <c r="CU947" s="26"/>
      <c r="CV947" s="26"/>
      <c r="CW947" s="26"/>
      <c r="CX947" s="26"/>
      <c r="CY947" s="26"/>
      <c r="CZ947" s="26"/>
      <c r="DA947" s="26"/>
      <c r="DB947" s="26"/>
      <c r="DC947" s="26"/>
      <c r="DD947" s="26"/>
      <c r="DE947" s="26"/>
      <c r="DF947" s="26"/>
      <c r="DG947" s="26"/>
      <c r="DH947" s="26"/>
      <c r="DI947" s="26"/>
      <c r="DJ947" s="26"/>
      <c r="DK947" s="26"/>
      <c r="DL947" s="26"/>
      <c r="DM947" s="26"/>
      <c r="DN947" s="26"/>
      <c r="DO947" s="26"/>
      <c r="DP947" s="26"/>
    </row>
    <row r="948" spans="1:120" ht="14.2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5"/>
      <c r="BD948" s="26"/>
      <c r="BE948" s="26"/>
      <c r="BF948" s="26"/>
      <c r="BG948" s="26"/>
      <c r="BH948" s="26"/>
      <c r="BI948" s="26"/>
      <c r="BJ948" s="26"/>
      <c r="BK948" s="26"/>
      <c r="BL948" s="26"/>
      <c r="BM948" s="26"/>
      <c r="BN948" s="26"/>
      <c r="BO948" s="26"/>
      <c r="BP948" s="26"/>
      <c r="BQ948" s="26"/>
      <c r="BR948" s="26"/>
      <c r="BS948" s="26"/>
      <c r="BT948" s="26"/>
      <c r="BU948" s="26"/>
      <c r="BV948" s="26"/>
      <c r="BW948" s="26"/>
      <c r="BX948" s="26"/>
      <c r="BY948" s="26"/>
      <c r="BZ948" s="26"/>
      <c r="CA948" s="26"/>
      <c r="CB948" s="26"/>
      <c r="CC948" s="26"/>
      <c r="CD948" s="26"/>
      <c r="CE948" s="26"/>
      <c r="CF948" s="26"/>
      <c r="CG948" s="26"/>
      <c r="CH948" s="26"/>
      <c r="CI948" s="26"/>
      <c r="CJ948" s="26"/>
      <c r="CK948" s="26"/>
      <c r="CL948" s="26"/>
      <c r="CM948" s="26"/>
      <c r="CN948" s="26"/>
      <c r="CO948" s="26"/>
      <c r="CP948" s="26"/>
      <c r="CQ948" s="26"/>
      <c r="CR948" s="26"/>
      <c r="CS948" s="26"/>
      <c r="CT948" s="26"/>
      <c r="CU948" s="26"/>
      <c r="CV948" s="26"/>
      <c r="CW948" s="26"/>
      <c r="CX948" s="26"/>
      <c r="CY948" s="26"/>
      <c r="CZ948" s="26"/>
      <c r="DA948" s="26"/>
      <c r="DB948" s="26"/>
      <c r="DC948" s="26"/>
      <c r="DD948" s="26"/>
      <c r="DE948" s="26"/>
      <c r="DF948" s="26"/>
      <c r="DG948" s="26"/>
      <c r="DH948" s="26"/>
      <c r="DI948" s="26"/>
      <c r="DJ948" s="26"/>
      <c r="DK948" s="26"/>
      <c r="DL948" s="26"/>
      <c r="DM948" s="26"/>
      <c r="DN948" s="26"/>
      <c r="DO948" s="26"/>
      <c r="DP948" s="26"/>
    </row>
    <row r="949" spans="1:120" ht="14.2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5"/>
      <c r="BD949" s="26"/>
      <c r="BE949" s="26"/>
      <c r="BF949" s="26"/>
      <c r="BG949" s="26"/>
      <c r="BH949" s="26"/>
      <c r="BI949" s="26"/>
      <c r="BJ949" s="26"/>
      <c r="BK949" s="26"/>
      <c r="BL949" s="26"/>
      <c r="BM949" s="26"/>
      <c r="BN949" s="26"/>
      <c r="BO949" s="26"/>
      <c r="BP949" s="26"/>
      <c r="BQ949" s="26"/>
      <c r="BR949" s="26"/>
      <c r="BS949" s="26"/>
      <c r="BT949" s="26"/>
      <c r="BU949" s="26"/>
      <c r="BV949" s="26"/>
      <c r="BW949" s="26"/>
      <c r="BX949" s="26"/>
      <c r="BY949" s="26"/>
      <c r="BZ949" s="26"/>
      <c r="CA949" s="26"/>
      <c r="CB949" s="26"/>
      <c r="CC949" s="26"/>
      <c r="CD949" s="26"/>
      <c r="CE949" s="26"/>
      <c r="CF949" s="26"/>
      <c r="CG949" s="26"/>
      <c r="CH949" s="26"/>
      <c r="CI949" s="26"/>
      <c r="CJ949" s="26"/>
      <c r="CK949" s="26"/>
      <c r="CL949" s="26"/>
      <c r="CM949" s="26"/>
      <c r="CN949" s="26"/>
      <c r="CO949" s="26"/>
      <c r="CP949" s="26"/>
      <c r="CQ949" s="26"/>
      <c r="CR949" s="26"/>
      <c r="CS949" s="26"/>
      <c r="CT949" s="26"/>
      <c r="CU949" s="26"/>
      <c r="CV949" s="26"/>
      <c r="CW949" s="26"/>
      <c r="CX949" s="26"/>
      <c r="CY949" s="26"/>
      <c r="CZ949" s="26"/>
      <c r="DA949" s="26"/>
      <c r="DB949" s="26"/>
      <c r="DC949" s="26"/>
      <c r="DD949" s="26"/>
      <c r="DE949" s="26"/>
      <c r="DF949" s="26"/>
      <c r="DG949" s="26"/>
      <c r="DH949" s="26"/>
      <c r="DI949" s="26"/>
      <c r="DJ949" s="26"/>
      <c r="DK949" s="26"/>
      <c r="DL949" s="26"/>
      <c r="DM949" s="26"/>
      <c r="DN949" s="26"/>
      <c r="DO949" s="26"/>
      <c r="DP949" s="26"/>
    </row>
    <row r="950" spans="1:120" ht="14.2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5"/>
      <c r="BD950" s="26"/>
      <c r="BE950" s="26"/>
      <c r="BF950" s="26"/>
      <c r="BG950" s="26"/>
      <c r="BH950" s="26"/>
      <c r="BI950" s="26"/>
      <c r="BJ950" s="26"/>
      <c r="BK950" s="26"/>
      <c r="BL950" s="26"/>
      <c r="BM950" s="26"/>
      <c r="BN950" s="26"/>
      <c r="BO950" s="26"/>
      <c r="BP950" s="26"/>
      <c r="BQ950" s="26"/>
      <c r="BR950" s="26"/>
      <c r="BS950" s="26"/>
      <c r="BT950" s="26"/>
      <c r="BU950" s="26"/>
      <c r="BV950" s="26"/>
      <c r="BW950" s="26"/>
      <c r="BX950" s="26"/>
      <c r="BY950" s="26"/>
      <c r="BZ950" s="26"/>
      <c r="CA950" s="26"/>
      <c r="CB950" s="26"/>
      <c r="CC950" s="26"/>
      <c r="CD950" s="26"/>
      <c r="CE950" s="26"/>
      <c r="CF950" s="26"/>
      <c r="CG950" s="26"/>
      <c r="CH950" s="26"/>
      <c r="CI950" s="26"/>
      <c r="CJ950" s="26"/>
      <c r="CK950" s="26"/>
      <c r="CL950" s="26"/>
      <c r="CM950" s="26"/>
      <c r="CN950" s="26"/>
      <c r="CO950" s="26"/>
      <c r="CP950" s="26"/>
      <c r="CQ950" s="26"/>
      <c r="CR950" s="26"/>
      <c r="CS950" s="26"/>
      <c r="CT950" s="26"/>
      <c r="CU950" s="26"/>
      <c r="CV950" s="26"/>
      <c r="CW950" s="26"/>
      <c r="CX950" s="26"/>
      <c r="CY950" s="26"/>
      <c r="CZ950" s="26"/>
      <c r="DA950" s="26"/>
      <c r="DB950" s="26"/>
      <c r="DC950" s="26"/>
      <c r="DD950" s="26"/>
      <c r="DE950" s="26"/>
      <c r="DF950" s="26"/>
      <c r="DG950" s="26"/>
      <c r="DH950" s="26"/>
      <c r="DI950" s="26"/>
      <c r="DJ950" s="26"/>
      <c r="DK950" s="26"/>
      <c r="DL950" s="26"/>
      <c r="DM950" s="26"/>
      <c r="DN950" s="26"/>
      <c r="DO950" s="26"/>
      <c r="DP950" s="26"/>
    </row>
    <row r="951" spans="1:120" ht="14.2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5"/>
      <c r="BD951" s="26"/>
      <c r="BE951" s="26"/>
      <c r="BF951" s="26"/>
      <c r="BG951" s="26"/>
      <c r="BH951" s="26"/>
      <c r="BI951" s="26"/>
      <c r="BJ951" s="26"/>
      <c r="BK951" s="26"/>
      <c r="BL951" s="26"/>
      <c r="BM951" s="26"/>
      <c r="BN951" s="26"/>
      <c r="BO951" s="26"/>
      <c r="BP951" s="26"/>
      <c r="BQ951" s="26"/>
      <c r="BR951" s="26"/>
      <c r="BS951" s="26"/>
      <c r="BT951" s="26"/>
      <c r="BU951" s="26"/>
      <c r="BV951" s="26"/>
      <c r="BW951" s="26"/>
      <c r="BX951" s="26"/>
      <c r="BY951" s="26"/>
      <c r="BZ951" s="26"/>
      <c r="CA951" s="26"/>
      <c r="CB951" s="26"/>
      <c r="CC951" s="26"/>
      <c r="CD951" s="26"/>
      <c r="CE951" s="26"/>
      <c r="CF951" s="26"/>
      <c r="CG951" s="26"/>
      <c r="CH951" s="26"/>
      <c r="CI951" s="26"/>
      <c r="CJ951" s="26"/>
      <c r="CK951" s="26"/>
      <c r="CL951" s="26"/>
      <c r="CM951" s="26"/>
      <c r="CN951" s="26"/>
      <c r="CO951" s="26"/>
      <c r="CP951" s="26"/>
      <c r="CQ951" s="26"/>
      <c r="CR951" s="26"/>
      <c r="CS951" s="26"/>
      <c r="CT951" s="26"/>
      <c r="CU951" s="26"/>
      <c r="CV951" s="26"/>
      <c r="CW951" s="26"/>
      <c r="CX951" s="26"/>
      <c r="CY951" s="26"/>
      <c r="CZ951" s="26"/>
      <c r="DA951" s="26"/>
      <c r="DB951" s="26"/>
      <c r="DC951" s="26"/>
      <c r="DD951" s="26"/>
      <c r="DE951" s="26"/>
      <c r="DF951" s="26"/>
      <c r="DG951" s="26"/>
      <c r="DH951" s="26"/>
      <c r="DI951" s="26"/>
      <c r="DJ951" s="26"/>
      <c r="DK951" s="26"/>
      <c r="DL951" s="26"/>
      <c r="DM951" s="26"/>
      <c r="DN951" s="26"/>
      <c r="DO951" s="26"/>
      <c r="DP951" s="26"/>
    </row>
    <row r="952" spans="1:120" ht="14.2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5"/>
      <c r="BD952" s="26"/>
      <c r="BE952" s="26"/>
      <c r="BF952" s="26"/>
      <c r="BG952" s="26"/>
      <c r="BH952" s="26"/>
      <c r="BI952" s="26"/>
      <c r="BJ952" s="26"/>
      <c r="BK952" s="26"/>
      <c r="BL952" s="26"/>
      <c r="BM952" s="26"/>
      <c r="BN952" s="26"/>
      <c r="BO952" s="26"/>
      <c r="BP952" s="26"/>
      <c r="BQ952" s="26"/>
      <c r="BR952" s="26"/>
      <c r="BS952" s="26"/>
      <c r="BT952" s="26"/>
      <c r="BU952" s="26"/>
      <c r="BV952" s="26"/>
      <c r="BW952" s="26"/>
      <c r="BX952" s="26"/>
      <c r="BY952" s="26"/>
      <c r="BZ952" s="26"/>
      <c r="CA952" s="26"/>
      <c r="CB952" s="26"/>
      <c r="CC952" s="26"/>
      <c r="CD952" s="26"/>
      <c r="CE952" s="26"/>
      <c r="CF952" s="26"/>
      <c r="CG952" s="26"/>
      <c r="CH952" s="26"/>
      <c r="CI952" s="26"/>
      <c r="CJ952" s="26"/>
      <c r="CK952" s="26"/>
      <c r="CL952" s="26"/>
      <c r="CM952" s="26"/>
      <c r="CN952" s="26"/>
      <c r="CO952" s="26"/>
      <c r="CP952" s="26"/>
      <c r="CQ952" s="26"/>
      <c r="CR952" s="26"/>
      <c r="CS952" s="26"/>
      <c r="CT952" s="26"/>
      <c r="CU952" s="26"/>
      <c r="CV952" s="26"/>
      <c r="CW952" s="26"/>
      <c r="CX952" s="26"/>
      <c r="CY952" s="26"/>
      <c r="CZ952" s="26"/>
      <c r="DA952" s="26"/>
      <c r="DB952" s="26"/>
      <c r="DC952" s="26"/>
      <c r="DD952" s="26"/>
      <c r="DE952" s="26"/>
      <c r="DF952" s="26"/>
      <c r="DG952" s="26"/>
      <c r="DH952" s="26"/>
      <c r="DI952" s="26"/>
      <c r="DJ952" s="26"/>
      <c r="DK952" s="26"/>
      <c r="DL952" s="26"/>
      <c r="DM952" s="26"/>
      <c r="DN952" s="26"/>
      <c r="DO952" s="26"/>
      <c r="DP952" s="26"/>
    </row>
    <row r="953" spans="1:120" ht="14.2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5"/>
      <c r="BD953" s="26"/>
      <c r="BE953" s="26"/>
      <c r="BF953" s="26"/>
      <c r="BG953" s="26"/>
      <c r="BH953" s="26"/>
      <c r="BI953" s="26"/>
      <c r="BJ953" s="26"/>
      <c r="BK953" s="26"/>
      <c r="BL953" s="26"/>
      <c r="BM953" s="26"/>
      <c r="BN953" s="26"/>
      <c r="BO953" s="26"/>
      <c r="BP953" s="26"/>
      <c r="BQ953" s="26"/>
      <c r="BR953" s="26"/>
      <c r="BS953" s="26"/>
      <c r="BT953" s="26"/>
      <c r="BU953" s="26"/>
      <c r="BV953" s="26"/>
      <c r="BW953" s="26"/>
      <c r="BX953" s="26"/>
      <c r="BY953" s="26"/>
      <c r="BZ953" s="26"/>
      <c r="CA953" s="26"/>
      <c r="CB953" s="26"/>
      <c r="CC953" s="26"/>
      <c r="CD953" s="26"/>
      <c r="CE953" s="26"/>
      <c r="CF953" s="26"/>
      <c r="CG953" s="26"/>
      <c r="CH953" s="26"/>
      <c r="CI953" s="26"/>
      <c r="CJ953" s="26"/>
      <c r="CK953" s="26"/>
      <c r="CL953" s="26"/>
      <c r="CM953" s="26"/>
      <c r="CN953" s="26"/>
      <c r="CO953" s="26"/>
      <c r="CP953" s="26"/>
      <c r="CQ953" s="26"/>
      <c r="CR953" s="26"/>
      <c r="CS953" s="26"/>
      <c r="CT953" s="26"/>
      <c r="CU953" s="26"/>
      <c r="CV953" s="26"/>
      <c r="CW953" s="26"/>
      <c r="CX953" s="26"/>
      <c r="CY953" s="26"/>
      <c r="CZ953" s="26"/>
      <c r="DA953" s="26"/>
      <c r="DB953" s="26"/>
      <c r="DC953" s="26"/>
      <c r="DD953" s="26"/>
      <c r="DE953" s="26"/>
      <c r="DF953" s="26"/>
      <c r="DG953" s="26"/>
      <c r="DH953" s="26"/>
      <c r="DI953" s="26"/>
      <c r="DJ953" s="26"/>
      <c r="DK953" s="26"/>
      <c r="DL953" s="26"/>
      <c r="DM953" s="26"/>
      <c r="DN953" s="26"/>
      <c r="DO953" s="26"/>
      <c r="DP953" s="26"/>
    </row>
    <row r="954" spans="1:120" ht="14.2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5"/>
      <c r="BD954" s="26"/>
      <c r="BE954" s="26"/>
      <c r="BF954" s="26"/>
      <c r="BG954" s="26"/>
      <c r="BH954" s="26"/>
      <c r="BI954" s="26"/>
      <c r="BJ954" s="26"/>
      <c r="BK954" s="26"/>
      <c r="BL954" s="26"/>
      <c r="BM954" s="26"/>
      <c r="BN954" s="26"/>
      <c r="BO954" s="26"/>
      <c r="BP954" s="26"/>
      <c r="BQ954" s="26"/>
      <c r="BR954" s="26"/>
      <c r="BS954" s="26"/>
      <c r="BT954" s="26"/>
      <c r="BU954" s="26"/>
      <c r="BV954" s="26"/>
      <c r="BW954" s="26"/>
      <c r="BX954" s="26"/>
      <c r="BY954" s="26"/>
      <c r="BZ954" s="26"/>
      <c r="CA954" s="26"/>
      <c r="CB954" s="26"/>
      <c r="CC954" s="26"/>
      <c r="CD954" s="26"/>
      <c r="CE954" s="26"/>
      <c r="CF954" s="26"/>
      <c r="CG954" s="26"/>
      <c r="CH954" s="26"/>
      <c r="CI954" s="26"/>
      <c r="CJ954" s="26"/>
      <c r="CK954" s="26"/>
      <c r="CL954" s="26"/>
      <c r="CM954" s="26"/>
      <c r="CN954" s="26"/>
      <c r="CO954" s="26"/>
      <c r="CP954" s="26"/>
      <c r="CQ954" s="26"/>
      <c r="CR954" s="26"/>
      <c r="CS954" s="26"/>
      <c r="CT954" s="26"/>
      <c r="CU954" s="26"/>
      <c r="CV954" s="26"/>
      <c r="CW954" s="26"/>
      <c r="CX954" s="26"/>
      <c r="CY954" s="26"/>
      <c r="CZ954" s="26"/>
      <c r="DA954" s="26"/>
      <c r="DB954" s="26"/>
      <c r="DC954" s="26"/>
      <c r="DD954" s="26"/>
      <c r="DE954" s="26"/>
      <c r="DF954" s="26"/>
      <c r="DG954" s="26"/>
      <c r="DH954" s="26"/>
      <c r="DI954" s="26"/>
      <c r="DJ954" s="26"/>
      <c r="DK954" s="26"/>
      <c r="DL954" s="26"/>
      <c r="DM954" s="26"/>
      <c r="DN954" s="26"/>
      <c r="DO954" s="26"/>
      <c r="DP954" s="26"/>
    </row>
    <row r="955" spans="1:120" ht="14.2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5"/>
      <c r="BD955" s="26"/>
      <c r="BE955" s="26"/>
      <c r="BF955" s="26"/>
      <c r="BG955" s="26"/>
      <c r="BH955" s="26"/>
      <c r="BI955" s="26"/>
      <c r="BJ955" s="26"/>
      <c r="BK955" s="26"/>
      <c r="BL955" s="26"/>
      <c r="BM955" s="26"/>
      <c r="BN955" s="26"/>
      <c r="BO955" s="26"/>
      <c r="BP955" s="26"/>
      <c r="BQ955" s="26"/>
      <c r="BR955" s="26"/>
      <c r="BS955" s="26"/>
      <c r="BT955" s="26"/>
      <c r="BU955" s="26"/>
      <c r="BV955" s="26"/>
      <c r="BW955" s="26"/>
      <c r="BX955" s="26"/>
      <c r="BY955" s="26"/>
      <c r="BZ955" s="26"/>
      <c r="CA955" s="26"/>
      <c r="CB955" s="26"/>
      <c r="CC955" s="26"/>
      <c r="CD955" s="26"/>
      <c r="CE955" s="26"/>
      <c r="CF955" s="26"/>
      <c r="CG955" s="26"/>
      <c r="CH955" s="26"/>
      <c r="CI955" s="26"/>
      <c r="CJ955" s="26"/>
      <c r="CK955" s="26"/>
      <c r="CL955" s="26"/>
      <c r="CM955" s="26"/>
      <c r="CN955" s="26"/>
      <c r="CO955" s="26"/>
      <c r="CP955" s="26"/>
      <c r="CQ955" s="26"/>
      <c r="CR955" s="26"/>
      <c r="CS955" s="26"/>
      <c r="CT955" s="26"/>
      <c r="CU955" s="26"/>
      <c r="CV955" s="26"/>
      <c r="CW955" s="26"/>
      <c r="CX955" s="26"/>
      <c r="CY955" s="26"/>
      <c r="CZ955" s="26"/>
      <c r="DA955" s="26"/>
      <c r="DB955" s="26"/>
      <c r="DC955" s="26"/>
      <c r="DD955" s="26"/>
      <c r="DE955" s="26"/>
      <c r="DF955" s="26"/>
      <c r="DG955" s="26"/>
      <c r="DH955" s="26"/>
      <c r="DI955" s="26"/>
      <c r="DJ955" s="26"/>
      <c r="DK955" s="26"/>
      <c r="DL955" s="26"/>
      <c r="DM955" s="26"/>
      <c r="DN955" s="26"/>
      <c r="DO955" s="26"/>
      <c r="DP955" s="26"/>
    </row>
    <row r="956" spans="1:120" ht="14.2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5"/>
      <c r="BD956" s="26"/>
      <c r="BE956" s="26"/>
      <c r="BF956" s="26"/>
      <c r="BG956" s="26"/>
      <c r="BH956" s="26"/>
      <c r="BI956" s="26"/>
      <c r="BJ956" s="26"/>
      <c r="BK956" s="26"/>
      <c r="BL956" s="26"/>
      <c r="BM956" s="26"/>
      <c r="BN956" s="26"/>
      <c r="BO956" s="26"/>
      <c r="BP956" s="26"/>
      <c r="BQ956" s="26"/>
      <c r="BR956" s="26"/>
      <c r="BS956" s="26"/>
      <c r="BT956" s="26"/>
      <c r="BU956" s="26"/>
      <c r="BV956" s="26"/>
      <c r="BW956" s="26"/>
      <c r="BX956" s="26"/>
      <c r="BY956" s="26"/>
      <c r="BZ956" s="26"/>
      <c r="CA956" s="26"/>
      <c r="CB956" s="26"/>
      <c r="CC956" s="26"/>
      <c r="CD956" s="26"/>
      <c r="CE956" s="26"/>
      <c r="CF956" s="26"/>
      <c r="CG956" s="26"/>
      <c r="CH956" s="26"/>
      <c r="CI956" s="26"/>
      <c r="CJ956" s="26"/>
      <c r="CK956" s="26"/>
      <c r="CL956" s="26"/>
      <c r="CM956" s="26"/>
      <c r="CN956" s="26"/>
      <c r="CO956" s="26"/>
      <c r="CP956" s="26"/>
      <c r="CQ956" s="26"/>
      <c r="CR956" s="26"/>
      <c r="CS956" s="26"/>
      <c r="CT956" s="26"/>
      <c r="CU956" s="26"/>
      <c r="CV956" s="26"/>
      <c r="CW956" s="26"/>
      <c r="CX956" s="26"/>
      <c r="CY956" s="26"/>
      <c r="CZ956" s="26"/>
      <c r="DA956" s="26"/>
      <c r="DB956" s="26"/>
      <c r="DC956" s="26"/>
      <c r="DD956" s="26"/>
      <c r="DE956" s="26"/>
      <c r="DF956" s="26"/>
      <c r="DG956" s="26"/>
      <c r="DH956" s="26"/>
      <c r="DI956" s="26"/>
      <c r="DJ956" s="26"/>
      <c r="DK956" s="26"/>
      <c r="DL956" s="26"/>
      <c r="DM956" s="26"/>
      <c r="DN956" s="26"/>
      <c r="DO956" s="26"/>
      <c r="DP956" s="26"/>
    </row>
    <row r="957" spans="1:120" ht="14.2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5"/>
      <c r="BD957" s="26"/>
      <c r="BE957" s="26"/>
      <c r="BF957" s="26"/>
      <c r="BG957" s="26"/>
      <c r="BH957" s="26"/>
      <c r="BI957" s="26"/>
      <c r="BJ957" s="26"/>
      <c r="BK957" s="26"/>
      <c r="BL957" s="26"/>
      <c r="BM957" s="26"/>
      <c r="BN957" s="26"/>
      <c r="BO957" s="26"/>
      <c r="BP957" s="26"/>
      <c r="BQ957" s="26"/>
      <c r="BR957" s="26"/>
      <c r="BS957" s="26"/>
      <c r="BT957" s="26"/>
      <c r="BU957" s="26"/>
      <c r="BV957" s="26"/>
      <c r="BW957" s="26"/>
      <c r="BX957" s="26"/>
      <c r="BY957" s="26"/>
      <c r="BZ957" s="26"/>
      <c r="CA957" s="26"/>
      <c r="CB957" s="26"/>
      <c r="CC957" s="26"/>
      <c r="CD957" s="26"/>
      <c r="CE957" s="26"/>
      <c r="CF957" s="26"/>
      <c r="CG957" s="26"/>
      <c r="CH957" s="26"/>
      <c r="CI957" s="26"/>
      <c r="CJ957" s="26"/>
      <c r="CK957" s="26"/>
      <c r="CL957" s="26"/>
      <c r="CM957" s="26"/>
      <c r="CN957" s="26"/>
      <c r="CO957" s="26"/>
      <c r="CP957" s="26"/>
      <c r="CQ957" s="26"/>
      <c r="CR957" s="26"/>
      <c r="CS957" s="26"/>
      <c r="CT957" s="26"/>
      <c r="CU957" s="26"/>
      <c r="CV957" s="26"/>
      <c r="CW957" s="26"/>
      <c r="CX957" s="26"/>
      <c r="CY957" s="26"/>
      <c r="CZ957" s="26"/>
      <c r="DA957" s="26"/>
      <c r="DB957" s="26"/>
      <c r="DC957" s="26"/>
      <c r="DD957" s="26"/>
      <c r="DE957" s="26"/>
      <c r="DF957" s="26"/>
      <c r="DG957" s="26"/>
      <c r="DH957" s="26"/>
      <c r="DI957" s="26"/>
      <c r="DJ957" s="26"/>
      <c r="DK957" s="26"/>
      <c r="DL957" s="26"/>
      <c r="DM957" s="26"/>
      <c r="DN957" s="26"/>
      <c r="DO957" s="26"/>
      <c r="DP957" s="26"/>
    </row>
    <row r="958" spans="1:120" ht="14.2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5"/>
      <c r="BD958" s="26"/>
      <c r="BE958" s="26"/>
      <c r="BF958" s="26"/>
      <c r="BG958" s="26"/>
      <c r="BH958" s="26"/>
      <c r="BI958" s="26"/>
      <c r="BJ958" s="26"/>
      <c r="BK958" s="26"/>
      <c r="BL958" s="26"/>
      <c r="BM958" s="26"/>
      <c r="BN958" s="26"/>
      <c r="BO958" s="26"/>
      <c r="BP958" s="26"/>
      <c r="BQ958" s="26"/>
      <c r="BR958" s="26"/>
      <c r="BS958" s="26"/>
      <c r="BT958" s="26"/>
      <c r="BU958" s="26"/>
      <c r="BV958" s="26"/>
      <c r="BW958" s="26"/>
      <c r="BX958" s="26"/>
      <c r="BY958" s="26"/>
      <c r="BZ958" s="26"/>
      <c r="CA958" s="26"/>
      <c r="CB958" s="26"/>
      <c r="CC958" s="26"/>
      <c r="CD958" s="26"/>
      <c r="CE958" s="26"/>
      <c r="CF958" s="26"/>
      <c r="CG958" s="26"/>
      <c r="CH958" s="26"/>
      <c r="CI958" s="26"/>
      <c r="CJ958" s="26"/>
      <c r="CK958" s="26"/>
      <c r="CL958" s="26"/>
      <c r="CM958" s="26"/>
      <c r="CN958" s="26"/>
      <c r="CO958" s="26"/>
      <c r="CP958" s="26"/>
      <c r="CQ958" s="26"/>
      <c r="CR958" s="26"/>
      <c r="CS958" s="26"/>
      <c r="CT958" s="26"/>
      <c r="CU958" s="26"/>
      <c r="CV958" s="26"/>
      <c r="CW958" s="26"/>
      <c r="CX958" s="26"/>
      <c r="CY958" s="26"/>
      <c r="CZ958" s="26"/>
      <c r="DA958" s="26"/>
      <c r="DB958" s="26"/>
      <c r="DC958" s="26"/>
      <c r="DD958" s="26"/>
      <c r="DE958" s="26"/>
      <c r="DF958" s="26"/>
      <c r="DG958" s="26"/>
      <c r="DH958" s="26"/>
      <c r="DI958" s="26"/>
      <c r="DJ958" s="26"/>
      <c r="DK958" s="26"/>
      <c r="DL958" s="26"/>
      <c r="DM958" s="26"/>
      <c r="DN958" s="26"/>
      <c r="DO958" s="26"/>
      <c r="DP958" s="26"/>
    </row>
    <row r="959" spans="1:120" ht="14.2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5"/>
      <c r="BD959" s="26"/>
      <c r="BE959" s="26"/>
      <c r="BF959" s="26"/>
      <c r="BG959" s="26"/>
      <c r="BH959" s="26"/>
      <c r="BI959" s="26"/>
      <c r="BJ959" s="26"/>
      <c r="BK959" s="26"/>
      <c r="BL959" s="26"/>
      <c r="BM959" s="26"/>
      <c r="BN959" s="26"/>
      <c r="BO959" s="26"/>
      <c r="BP959" s="26"/>
      <c r="BQ959" s="26"/>
      <c r="BR959" s="26"/>
      <c r="BS959" s="26"/>
      <c r="BT959" s="26"/>
      <c r="BU959" s="26"/>
      <c r="BV959" s="26"/>
      <c r="BW959" s="26"/>
      <c r="BX959" s="26"/>
      <c r="BY959" s="26"/>
      <c r="BZ959" s="26"/>
      <c r="CA959" s="26"/>
      <c r="CB959" s="26"/>
      <c r="CC959" s="26"/>
      <c r="CD959" s="26"/>
      <c r="CE959" s="26"/>
      <c r="CF959" s="26"/>
      <c r="CG959" s="26"/>
      <c r="CH959" s="26"/>
      <c r="CI959" s="26"/>
      <c r="CJ959" s="26"/>
      <c r="CK959" s="26"/>
      <c r="CL959" s="26"/>
      <c r="CM959" s="26"/>
      <c r="CN959" s="26"/>
      <c r="CO959" s="26"/>
      <c r="CP959" s="26"/>
      <c r="CQ959" s="26"/>
      <c r="CR959" s="26"/>
      <c r="CS959" s="26"/>
      <c r="CT959" s="26"/>
      <c r="CU959" s="26"/>
      <c r="CV959" s="26"/>
      <c r="CW959" s="26"/>
      <c r="CX959" s="26"/>
      <c r="CY959" s="26"/>
      <c r="CZ959" s="26"/>
      <c r="DA959" s="26"/>
      <c r="DB959" s="26"/>
      <c r="DC959" s="26"/>
      <c r="DD959" s="26"/>
      <c r="DE959" s="26"/>
      <c r="DF959" s="26"/>
      <c r="DG959" s="26"/>
      <c r="DH959" s="26"/>
      <c r="DI959" s="26"/>
      <c r="DJ959" s="26"/>
      <c r="DK959" s="26"/>
      <c r="DL959" s="26"/>
      <c r="DM959" s="26"/>
      <c r="DN959" s="26"/>
      <c r="DO959" s="26"/>
      <c r="DP959" s="26"/>
    </row>
    <row r="960" spans="1:120" ht="14.2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5"/>
      <c r="BD960" s="26"/>
      <c r="BE960" s="26"/>
      <c r="BF960" s="26"/>
      <c r="BG960" s="26"/>
      <c r="BH960" s="26"/>
      <c r="BI960" s="26"/>
      <c r="BJ960" s="26"/>
      <c r="BK960" s="26"/>
      <c r="BL960" s="26"/>
      <c r="BM960" s="26"/>
      <c r="BN960" s="26"/>
      <c r="BO960" s="26"/>
      <c r="BP960" s="26"/>
      <c r="BQ960" s="26"/>
      <c r="BR960" s="26"/>
      <c r="BS960" s="26"/>
      <c r="BT960" s="26"/>
      <c r="BU960" s="26"/>
      <c r="BV960" s="26"/>
      <c r="BW960" s="26"/>
      <c r="BX960" s="26"/>
      <c r="BY960" s="26"/>
      <c r="BZ960" s="26"/>
      <c r="CA960" s="26"/>
      <c r="CB960" s="26"/>
      <c r="CC960" s="26"/>
      <c r="CD960" s="26"/>
      <c r="CE960" s="26"/>
      <c r="CF960" s="26"/>
      <c r="CG960" s="26"/>
      <c r="CH960" s="26"/>
      <c r="CI960" s="26"/>
      <c r="CJ960" s="26"/>
      <c r="CK960" s="26"/>
      <c r="CL960" s="26"/>
      <c r="CM960" s="26"/>
      <c r="CN960" s="26"/>
      <c r="CO960" s="26"/>
      <c r="CP960" s="26"/>
      <c r="CQ960" s="26"/>
      <c r="CR960" s="26"/>
      <c r="CS960" s="26"/>
      <c r="CT960" s="26"/>
      <c r="CU960" s="26"/>
      <c r="CV960" s="26"/>
      <c r="CW960" s="26"/>
      <c r="CX960" s="26"/>
      <c r="CY960" s="26"/>
      <c r="CZ960" s="26"/>
      <c r="DA960" s="26"/>
      <c r="DB960" s="26"/>
      <c r="DC960" s="26"/>
      <c r="DD960" s="26"/>
      <c r="DE960" s="26"/>
      <c r="DF960" s="26"/>
      <c r="DG960" s="26"/>
      <c r="DH960" s="26"/>
      <c r="DI960" s="26"/>
      <c r="DJ960" s="26"/>
      <c r="DK960" s="26"/>
      <c r="DL960" s="26"/>
      <c r="DM960" s="26"/>
      <c r="DN960" s="26"/>
      <c r="DO960" s="26"/>
      <c r="DP960" s="26"/>
    </row>
    <row r="961" spans="1:120" ht="14.2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5"/>
      <c r="BD961" s="26"/>
      <c r="BE961" s="26"/>
      <c r="BF961" s="26"/>
      <c r="BG961" s="26"/>
      <c r="BH961" s="26"/>
      <c r="BI961" s="26"/>
      <c r="BJ961" s="26"/>
      <c r="BK961" s="26"/>
      <c r="BL961" s="26"/>
      <c r="BM961" s="26"/>
      <c r="BN961" s="26"/>
      <c r="BO961" s="26"/>
      <c r="BP961" s="26"/>
      <c r="BQ961" s="26"/>
      <c r="BR961" s="26"/>
      <c r="BS961" s="26"/>
      <c r="BT961" s="26"/>
      <c r="BU961" s="26"/>
      <c r="BV961" s="26"/>
      <c r="BW961" s="26"/>
      <c r="BX961" s="26"/>
      <c r="BY961" s="26"/>
      <c r="BZ961" s="26"/>
      <c r="CA961" s="26"/>
      <c r="CB961" s="26"/>
      <c r="CC961" s="26"/>
      <c r="CD961" s="26"/>
      <c r="CE961" s="26"/>
      <c r="CF961" s="26"/>
      <c r="CG961" s="26"/>
      <c r="CH961" s="26"/>
      <c r="CI961" s="26"/>
      <c r="CJ961" s="26"/>
      <c r="CK961" s="26"/>
      <c r="CL961" s="26"/>
      <c r="CM961" s="26"/>
      <c r="CN961" s="26"/>
      <c r="CO961" s="26"/>
      <c r="CP961" s="26"/>
      <c r="CQ961" s="26"/>
      <c r="CR961" s="26"/>
      <c r="CS961" s="26"/>
      <c r="CT961" s="26"/>
      <c r="CU961" s="26"/>
      <c r="CV961" s="26"/>
      <c r="CW961" s="26"/>
      <c r="CX961" s="26"/>
      <c r="CY961" s="26"/>
      <c r="CZ961" s="26"/>
      <c r="DA961" s="26"/>
      <c r="DB961" s="26"/>
      <c r="DC961" s="26"/>
      <c r="DD961" s="26"/>
      <c r="DE961" s="26"/>
      <c r="DF961" s="26"/>
      <c r="DG961" s="26"/>
      <c r="DH961" s="26"/>
      <c r="DI961" s="26"/>
      <c r="DJ961" s="26"/>
      <c r="DK961" s="26"/>
      <c r="DL961" s="26"/>
      <c r="DM961" s="26"/>
      <c r="DN961" s="26"/>
      <c r="DO961" s="26"/>
      <c r="DP961" s="26"/>
    </row>
    <row r="962" spans="1:120" ht="14.2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5"/>
      <c r="BD962" s="26"/>
      <c r="BE962" s="26"/>
      <c r="BF962" s="26"/>
      <c r="BG962" s="26"/>
      <c r="BH962" s="26"/>
      <c r="BI962" s="26"/>
      <c r="BJ962" s="26"/>
      <c r="BK962" s="26"/>
      <c r="BL962" s="26"/>
      <c r="BM962" s="26"/>
      <c r="BN962" s="26"/>
      <c r="BO962" s="26"/>
      <c r="BP962" s="26"/>
      <c r="BQ962" s="26"/>
      <c r="BR962" s="26"/>
      <c r="BS962" s="26"/>
      <c r="BT962" s="26"/>
      <c r="BU962" s="26"/>
      <c r="BV962" s="26"/>
      <c r="BW962" s="26"/>
      <c r="BX962" s="26"/>
      <c r="BY962" s="26"/>
      <c r="BZ962" s="26"/>
      <c r="CA962" s="26"/>
      <c r="CB962" s="26"/>
      <c r="CC962" s="26"/>
      <c r="CD962" s="26"/>
      <c r="CE962" s="26"/>
      <c r="CF962" s="26"/>
      <c r="CG962" s="26"/>
      <c r="CH962" s="26"/>
      <c r="CI962" s="26"/>
      <c r="CJ962" s="26"/>
      <c r="CK962" s="26"/>
      <c r="CL962" s="26"/>
      <c r="CM962" s="26"/>
      <c r="CN962" s="26"/>
      <c r="CO962" s="26"/>
      <c r="CP962" s="26"/>
      <c r="CQ962" s="26"/>
      <c r="CR962" s="26"/>
      <c r="CS962" s="26"/>
      <c r="CT962" s="26"/>
      <c r="CU962" s="26"/>
      <c r="CV962" s="26"/>
      <c r="CW962" s="26"/>
      <c r="CX962" s="26"/>
      <c r="CY962" s="26"/>
      <c r="CZ962" s="26"/>
      <c r="DA962" s="26"/>
      <c r="DB962" s="26"/>
      <c r="DC962" s="26"/>
      <c r="DD962" s="26"/>
      <c r="DE962" s="26"/>
      <c r="DF962" s="26"/>
      <c r="DG962" s="26"/>
      <c r="DH962" s="26"/>
      <c r="DI962" s="26"/>
      <c r="DJ962" s="26"/>
      <c r="DK962" s="26"/>
      <c r="DL962" s="26"/>
      <c r="DM962" s="26"/>
      <c r="DN962" s="26"/>
      <c r="DO962" s="26"/>
      <c r="DP962" s="26"/>
    </row>
    <row r="963" spans="1:120" ht="14.2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5"/>
      <c r="BD963" s="26"/>
      <c r="BE963" s="26"/>
      <c r="BF963" s="26"/>
      <c r="BG963" s="26"/>
      <c r="BH963" s="26"/>
      <c r="BI963" s="26"/>
      <c r="BJ963" s="26"/>
      <c r="BK963" s="26"/>
      <c r="BL963" s="26"/>
      <c r="BM963" s="26"/>
      <c r="BN963" s="26"/>
      <c r="BO963" s="26"/>
      <c r="BP963" s="26"/>
      <c r="BQ963" s="26"/>
      <c r="BR963" s="26"/>
      <c r="BS963" s="26"/>
      <c r="BT963" s="26"/>
      <c r="BU963" s="26"/>
      <c r="BV963" s="26"/>
      <c r="BW963" s="26"/>
      <c r="BX963" s="26"/>
      <c r="BY963" s="26"/>
      <c r="BZ963" s="26"/>
      <c r="CA963" s="26"/>
      <c r="CB963" s="26"/>
      <c r="CC963" s="26"/>
      <c r="CD963" s="26"/>
      <c r="CE963" s="26"/>
      <c r="CF963" s="26"/>
      <c r="CG963" s="26"/>
      <c r="CH963" s="26"/>
      <c r="CI963" s="26"/>
      <c r="CJ963" s="26"/>
      <c r="CK963" s="26"/>
      <c r="CL963" s="26"/>
      <c r="CM963" s="26"/>
      <c r="CN963" s="26"/>
      <c r="CO963" s="26"/>
      <c r="CP963" s="26"/>
      <c r="CQ963" s="26"/>
      <c r="CR963" s="26"/>
      <c r="CS963" s="26"/>
      <c r="CT963" s="26"/>
      <c r="CU963" s="26"/>
      <c r="CV963" s="26"/>
      <c r="CW963" s="26"/>
      <c r="CX963" s="26"/>
      <c r="CY963" s="26"/>
      <c r="CZ963" s="26"/>
      <c r="DA963" s="26"/>
      <c r="DB963" s="26"/>
      <c r="DC963" s="26"/>
      <c r="DD963" s="26"/>
      <c r="DE963" s="26"/>
      <c r="DF963" s="26"/>
      <c r="DG963" s="26"/>
      <c r="DH963" s="26"/>
      <c r="DI963" s="26"/>
      <c r="DJ963" s="26"/>
      <c r="DK963" s="26"/>
      <c r="DL963" s="26"/>
      <c r="DM963" s="26"/>
      <c r="DN963" s="26"/>
      <c r="DO963" s="26"/>
      <c r="DP963" s="26"/>
    </row>
    <row r="964" spans="1:120" ht="14.2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5"/>
      <c r="BD964" s="26"/>
      <c r="BE964" s="26"/>
      <c r="BF964" s="26"/>
      <c r="BG964" s="26"/>
      <c r="BH964" s="26"/>
      <c r="BI964" s="26"/>
      <c r="BJ964" s="26"/>
      <c r="BK964" s="26"/>
      <c r="BL964" s="26"/>
      <c r="BM964" s="26"/>
      <c r="BN964" s="26"/>
      <c r="BO964" s="26"/>
      <c r="BP964" s="26"/>
      <c r="BQ964" s="26"/>
      <c r="BR964" s="26"/>
      <c r="BS964" s="26"/>
      <c r="BT964" s="26"/>
      <c r="BU964" s="26"/>
      <c r="BV964" s="26"/>
      <c r="BW964" s="26"/>
      <c r="BX964" s="26"/>
      <c r="BY964" s="26"/>
      <c r="BZ964" s="26"/>
      <c r="CA964" s="26"/>
      <c r="CB964" s="26"/>
      <c r="CC964" s="26"/>
      <c r="CD964" s="26"/>
      <c r="CE964" s="26"/>
      <c r="CF964" s="26"/>
      <c r="CG964" s="26"/>
      <c r="CH964" s="26"/>
      <c r="CI964" s="26"/>
      <c r="CJ964" s="26"/>
      <c r="CK964" s="26"/>
      <c r="CL964" s="26"/>
      <c r="CM964" s="26"/>
      <c r="CN964" s="26"/>
      <c r="CO964" s="26"/>
      <c r="CP964" s="26"/>
      <c r="CQ964" s="26"/>
      <c r="CR964" s="26"/>
      <c r="CS964" s="26"/>
      <c r="CT964" s="26"/>
      <c r="CU964" s="26"/>
      <c r="CV964" s="26"/>
      <c r="CW964" s="26"/>
      <c r="CX964" s="26"/>
      <c r="CY964" s="26"/>
      <c r="CZ964" s="26"/>
      <c r="DA964" s="26"/>
      <c r="DB964" s="26"/>
      <c r="DC964" s="26"/>
      <c r="DD964" s="26"/>
      <c r="DE964" s="26"/>
      <c r="DF964" s="26"/>
      <c r="DG964" s="26"/>
      <c r="DH964" s="26"/>
      <c r="DI964" s="26"/>
      <c r="DJ964" s="26"/>
      <c r="DK964" s="26"/>
      <c r="DL964" s="26"/>
      <c r="DM964" s="26"/>
      <c r="DN964" s="26"/>
      <c r="DO964" s="26"/>
      <c r="DP964" s="26"/>
    </row>
    <row r="965" spans="1:120" ht="14.2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5"/>
      <c r="BD965" s="26"/>
      <c r="BE965" s="26"/>
      <c r="BF965" s="26"/>
      <c r="BG965" s="26"/>
      <c r="BH965" s="26"/>
      <c r="BI965" s="26"/>
      <c r="BJ965" s="26"/>
      <c r="BK965" s="26"/>
      <c r="BL965" s="26"/>
      <c r="BM965" s="26"/>
      <c r="BN965" s="26"/>
      <c r="BO965" s="26"/>
      <c r="BP965" s="26"/>
      <c r="BQ965" s="26"/>
      <c r="BR965" s="26"/>
      <c r="BS965" s="26"/>
      <c r="BT965" s="26"/>
      <c r="BU965" s="26"/>
      <c r="BV965" s="26"/>
      <c r="BW965" s="26"/>
      <c r="BX965" s="26"/>
      <c r="BY965" s="26"/>
      <c r="BZ965" s="26"/>
      <c r="CA965" s="26"/>
      <c r="CB965" s="26"/>
      <c r="CC965" s="26"/>
      <c r="CD965" s="26"/>
      <c r="CE965" s="26"/>
      <c r="CF965" s="26"/>
      <c r="CG965" s="26"/>
      <c r="CH965" s="26"/>
      <c r="CI965" s="26"/>
      <c r="CJ965" s="26"/>
      <c r="CK965" s="26"/>
      <c r="CL965" s="26"/>
      <c r="CM965" s="26"/>
      <c r="CN965" s="26"/>
      <c r="CO965" s="26"/>
      <c r="CP965" s="26"/>
      <c r="CQ965" s="26"/>
      <c r="CR965" s="26"/>
      <c r="CS965" s="26"/>
      <c r="CT965" s="26"/>
      <c r="CU965" s="26"/>
      <c r="CV965" s="26"/>
      <c r="CW965" s="26"/>
      <c r="CX965" s="26"/>
      <c r="CY965" s="26"/>
      <c r="CZ965" s="26"/>
      <c r="DA965" s="26"/>
      <c r="DB965" s="26"/>
      <c r="DC965" s="26"/>
      <c r="DD965" s="26"/>
      <c r="DE965" s="26"/>
      <c r="DF965" s="26"/>
      <c r="DG965" s="26"/>
      <c r="DH965" s="26"/>
      <c r="DI965" s="26"/>
      <c r="DJ965" s="26"/>
      <c r="DK965" s="26"/>
      <c r="DL965" s="26"/>
      <c r="DM965" s="26"/>
      <c r="DN965" s="26"/>
      <c r="DO965" s="26"/>
      <c r="DP965" s="26"/>
    </row>
    <row r="966" spans="1:120" ht="14.2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5"/>
      <c r="BD966" s="26"/>
      <c r="BE966" s="26"/>
      <c r="BF966" s="26"/>
      <c r="BG966" s="26"/>
      <c r="BH966" s="26"/>
      <c r="BI966" s="26"/>
      <c r="BJ966" s="26"/>
      <c r="BK966" s="26"/>
      <c r="BL966" s="26"/>
      <c r="BM966" s="26"/>
      <c r="BN966" s="26"/>
      <c r="BO966" s="26"/>
      <c r="BP966" s="26"/>
      <c r="BQ966" s="26"/>
      <c r="BR966" s="26"/>
      <c r="BS966" s="26"/>
      <c r="BT966" s="26"/>
      <c r="BU966" s="26"/>
      <c r="BV966" s="26"/>
      <c r="BW966" s="26"/>
      <c r="BX966" s="26"/>
      <c r="BY966" s="26"/>
      <c r="BZ966" s="26"/>
      <c r="CA966" s="26"/>
      <c r="CB966" s="26"/>
      <c r="CC966" s="26"/>
      <c r="CD966" s="26"/>
      <c r="CE966" s="26"/>
      <c r="CF966" s="26"/>
      <c r="CG966" s="26"/>
      <c r="CH966" s="26"/>
      <c r="CI966" s="26"/>
      <c r="CJ966" s="26"/>
      <c r="CK966" s="26"/>
      <c r="CL966" s="26"/>
      <c r="CM966" s="26"/>
      <c r="CN966" s="26"/>
      <c r="CO966" s="26"/>
      <c r="CP966" s="26"/>
      <c r="CQ966" s="26"/>
      <c r="CR966" s="26"/>
      <c r="CS966" s="26"/>
      <c r="CT966" s="26"/>
      <c r="CU966" s="26"/>
      <c r="CV966" s="26"/>
      <c r="CW966" s="26"/>
      <c r="CX966" s="26"/>
      <c r="CY966" s="26"/>
      <c r="CZ966" s="26"/>
      <c r="DA966" s="26"/>
      <c r="DB966" s="26"/>
      <c r="DC966" s="26"/>
      <c r="DD966" s="26"/>
      <c r="DE966" s="26"/>
      <c r="DF966" s="26"/>
      <c r="DG966" s="26"/>
      <c r="DH966" s="26"/>
      <c r="DI966" s="26"/>
      <c r="DJ966" s="26"/>
      <c r="DK966" s="26"/>
      <c r="DL966" s="26"/>
      <c r="DM966" s="26"/>
      <c r="DN966" s="26"/>
      <c r="DO966" s="26"/>
      <c r="DP966" s="26"/>
    </row>
    <row r="967" spans="1:120" ht="14.2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5"/>
      <c r="BD967" s="26"/>
      <c r="BE967" s="26"/>
      <c r="BF967" s="26"/>
      <c r="BG967" s="26"/>
      <c r="BH967" s="26"/>
      <c r="BI967" s="26"/>
      <c r="BJ967" s="26"/>
      <c r="BK967" s="26"/>
      <c r="BL967" s="26"/>
      <c r="BM967" s="26"/>
      <c r="BN967" s="26"/>
      <c r="BO967" s="26"/>
      <c r="BP967" s="26"/>
      <c r="BQ967" s="26"/>
      <c r="BR967" s="26"/>
      <c r="BS967" s="26"/>
      <c r="BT967" s="26"/>
      <c r="BU967" s="26"/>
      <c r="BV967" s="26"/>
      <c r="BW967" s="26"/>
      <c r="BX967" s="26"/>
      <c r="BY967" s="26"/>
      <c r="BZ967" s="26"/>
      <c r="CA967" s="26"/>
      <c r="CB967" s="26"/>
      <c r="CC967" s="26"/>
      <c r="CD967" s="26"/>
      <c r="CE967" s="26"/>
      <c r="CF967" s="26"/>
      <c r="CG967" s="26"/>
      <c r="CH967" s="26"/>
      <c r="CI967" s="26"/>
      <c r="CJ967" s="26"/>
      <c r="CK967" s="26"/>
      <c r="CL967" s="26"/>
      <c r="CM967" s="26"/>
      <c r="CN967" s="26"/>
      <c r="CO967" s="26"/>
      <c r="CP967" s="26"/>
      <c r="CQ967" s="26"/>
      <c r="CR967" s="26"/>
      <c r="CS967" s="26"/>
      <c r="CT967" s="26"/>
      <c r="CU967" s="26"/>
      <c r="CV967" s="26"/>
      <c r="CW967" s="26"/>
      <c r="CX967" s="26"/>
      <c r="CY967" s="26"/>
      <c r="CZ967" s="26"/>
      <c r="DA967" s="26"/>
      <c r="DB967" s="26"/>
      <c r="DC967" s="26"/>
      <c r="DD967" s="26"/>
      <c r="DE967" s="26"/>
      <c r="DF967" s="26"/>
      <c r="DG967" s="26"/>
      <c r="DH967" s="26"/>
      <c r="DI967" s="26"/>
      <c r="DJ967" s="26"/>
      <c r="DK967" s="26"/>
      <c r="DL967" s="26"/>
      <c r="DM967" s="26"/>
      <c r="DN967" s="26"/>
      <c r="DO967" s="26"/>
      <c r="DP967" s="26"/>
    </row>
    <row r="968" spans="1:120" ht="14.2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5"/>
      <c r="BD968" s="26"/>
      <c r="BE968" s="26"/>
      <c r="BF968" s="26"/>
      <c r="BG968" s="26"/>
      <c r="BH968" s="26"/>
      <c r="BI968" s="26"/>
      <c r="BJ968" s="26"/>
      <c r="BK968" s="26"/>
      <c r="BL968" s="26"/>
      <c r="BM968" s="26"/>
      <c r="BN968" s="26"/>
      <c r="BO968" s="26"/>
      <c r="BP968" s="26"/>
      <c r="BQ968" s="26"/>
      <c r="BR968" s="26"/>
      <c r="BS968" s="26"/>
      <c r="BT968" s="26"/>
      <c r="BU968" s="26"/>
      <c r="BV968" s="26"/>
      <c r="BW968" s="26"/>
      <c r="BX968" s="26"/>
      <c r="BY968" s="26"/>
      <c r="BZ968" s="26"/>
      <c r="CA968" s="26"/>
      <c r="CB968" s="26"/>
      <c r="CC968" s="26"/>
      <c r="CD968" s="26"/>
      <c r="CE968" s="26"/>
      <c r="CF968" s="26"/>
      <c r="CG968" s="26"/>
      <c r="CH968" s="26"/>
      <c r="CI968" s="26"/>
      <c r="CJ968" s="26"/>
      <c r="CK968" s="26"/>
      <c r="CL968" s="26"/>
      <c r="CM968" s="26"/>
      <c r="CN968" s="26"/>
      <c r="CO968" s="26"/>
      <c r="CP968" s="26"/>
      <c r="CQ968" s="26"/>
      <c r="CR968" s="26"/>
      <c r="CS968" s="26"/>
      <c r="CT968" s="26"/>
      <c r="CU968" s="26"/>
      <c r="CV968" s="26"/>
      <c r="CW968" s="26"/>
      <c r="CX968" s="26"/>
      <c r="CY968" s="26"/>
      <c r="CZ968" s="26"/>
      <c r="DA968" s="26"/>
      <c r="DB968" s="26"/>
      <c r="DC968" s="26"/>
      <c r="DD968" s="26"/>
      <c r="DE968" s="26"/>
      <c r="DF968" s="26"/>
      <c r="DG968" s="26"/>
      <c r="DH968" s="26"/>
      <c r="DI968" s="26"/>
      <c r="DJ968" s="26"/>
      <c r="DK968" s="26"/>
      <c r="DL968" s="26"/>
      <c r="DM968" s="26"/>
      <c r="DN968" s="26"/>
      <c r="DO968" s="26"/>
      <c r="DP968" s="26"/>
    </row>
    <row r="969" spans="1:120" ht="14.2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5"/>
      <c r="BD969" s="26"/>
      <c r="BE969" s="26"/>
      <c r="BF969" s="26"/>
      <c r="BG969" s="26"/>
      <c r="BH969" s="26"/>
      <c r="BI969" s="26"/>
      <c r="BJ969" s="26"/>
      <c r="BK969" s="26"/>
      <c r="BL969" s="26"/>
      <c r="BM969" s="26"/>
      <c r="BN969" s="26"/>
      <c r="BO969" s="26"/>
      <c r="BP969" s="26"/>
      <c r="BQ969" s="26"/>
      <c r="BR969" s="26"/>
      <c r="BS969" s="26"/>
      <c r="BT969" s="26"/>
      <c r="BU969" s="26"/>
      <c r="BV969" s="26"/>
      <c r="BW969" s="26"/>
      <c r="BX969" s="26"/>
      <c r="BY969" s="26"/>
      <c r="BZ969" s="26"/>
      <c r="CA969" s="26"/>
      <c r="CB969" s="26"/>
      <c r="CC969" s="26"/>
      <c r="CD969" s="26"/>
      <c r="CE969" s="26"/>
      <c r="CF969" s="26"/>
      <c r="CG969" s="26"/>
      <c r="CH969" s="26"/>
      <c r="CI969" s="26"/>
      <c r="CJ969" s="26"/>
      <c r="CK969" s="26"/>
      <c r="CL969" s="26"/>
      <c r="CM969" s="26"/>
      <c r="CN969" s="26"/>
      <c r="CO969" s="26"/>
      <c r="CP969" s="26"/>
      <c r="CQ969" s="26"/>
      <c r="CR969" s="26"/>
      <c r="CS969" s="26"/>
      <c r="CT969" s="26"/>
      <c r="CU969" s="26"/>
      <c r="CV969" s="26"/>
      <c r="CW969" s="26"/>
      <c r="CX969" s="26"/>
      <c r="CY969" s="26"/>
      <c r="CZ969" s="26"/>
      <c r="DA969" s="26"/>
      <c r="DB969" s="26"/>
      <c r="DC969" s="26"/>
      <c r="DD969" s="26"/>
      <c r="DE969" s="26"/>
      <c r="DF969" s="26"/>
      <c r="DG969" s="26"/>
      <c r="DH969" s="26"/>
      <c r="DI969" s="26"/>
      <c r="DJ969" s="26"/>
      <c r="DK969" s="26"/>
      <c r="DL969" s="26"/>
      <c r="DM969" s="26"/>
      <c r="DN969" s="26"/>
      <c r="DO969" s="26"/>
      <c r="DP969" s="26"/>
    </row>
    <row r="970" spans="1:120" ht="14.2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5"/>
      <c r="BD970" s="26"/>
      <c r="BE970" s="26"/>
      <c r="BF970" s="26"/>
      <c r="BG970" s="26"/>
      <c r="BH970" s="26"/>
      <c r="BI970" s="26"/>
      <c r="BJ970" s="26"/>
      <c r="BK970" s="26"/>
      <c r="BL970" s="26"/>
      <c r="BM970" s="26"/>
      <c r="BN970" s="26"/>
      <c r="BO970" s="26"/>
      <c r="BP970" s="26"/>
      <c r="BQ970" s="26"/>
      <c r="BR970" s="26"/>
      <c r="BS970" s="26"/>
      <c r="BT970" s="26"/>
      <c r="BU970" s="26"/>
      <c r="BV970" s="26"/>
      <c r="BW970" s="26"/>
      <c r="BX970" s="26"/>
      <c r="BY970" s="26"/>
      <c r="BZ970" s="26"/>
      <c r="CA970" s="26"/>
      <c r="CB970" s="26"/>
      <c r="CC970" s="26"/>
      <c r="CD970" s="26"/>
      <c r="CE970" s="26"/>
      <c r="CF970" s="26"/>
      <c r="CG970" s="26"/>
      <c r="CH970" s="26"/>
      <c r="CI970" s="26"/>
      <c r="CJ970" s="26"/>
      <c r="CK970" s="26"/>
      <c r="CL970" s="26"/>
      <c r="CM970" s="26"/>
      <c r="CN970" s="26"/>
      <c r="CO970" s="26"/>
      <c r="CP970" s="26"/>
      <c r="CQ970" s="26"/>
      <c r="CR970" s="26"/>
      <c r="CS970" s="26"/>
      <c r="CT970" s="26"/>
      <c r="CU970" s="26"/>
      <c r="CV970" s="26"/>
      <c r="CW970" s="26"/>
      <c r="CX970" s="26"/>
      <c r="CY970" s="26"/>
      <c r="CZ970" s="26"/>
      <c r="DA970" s="26"/>
      <c r="DB970" s="26"/>
      <c r="DC970" s="26"/>
      <c r="DD970" s="26"/>
      <c r="DE970" s="26"/>
      <c r="DF970" s="26"/>
      <c r="DG970" s="26"/>
      <c r="DH970" s="26"/>
      <c r="DI970" s="26"/>
      <c r="DJ970" s="26"/>
      <c r="DK970" s="26"/>
      <c r="DL970" s="26"/>
      <c r="DM970" s="26"/>
      <c r="DN970" s="26"/>
      <c r="DO970" s="26"/>
      <c r="DP970" s="26"/>
    </row>
    <row r="971" spans="1:120" ht="14.2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5"/>
      <c r="BD971" s="26"/>
      <c r="BE971" s="26"/>
      <c r="BF971" s="26"/>
      <c r="BG971" s="26"/>
      <c r="BH971" s="26"/>
      <c r="BI971" s="26"/>
      <c r="BJ971" s="26"/>
      <c r="BK971" s="26"/>
      <c r="BL971" s="26"/>
      <c r="BM971" s="26"/>
      <c r="BN971" s="26"/>
      <c r="BO971" s="26"/>
      <c r="BP971" s="26"/>
      <c r="BQ971" s="26"/>
      <c r="BR971" s="26"/>
      <c r="BS971" s="26"/>
      <c r="BT971" s="26"/>
      <c r="BU971" s="26"/>
      <c r="BV971" s="26"/>
      <c r="BW971" s="26"/>
      <c r="BX971" s="26"/>
      <c r="BY971" s="26"/>
      <c r="BZ971" s="26"/>
      <c r="CA971" s="26"/>
      <c r="CB971" s="26"/>
      <c r="CC971" s="26"/>
      <c r="CD971" s="26"/>
      <c r="CE971" s="26"/>
      <c r="CF971" s="26"/>
      <c r="CG971" s="26"/>
      <c r="CH971" s="26"/>
      <c r="CI971" s="26"/>
      <c r="CJ971" s="26"/>
      <c r="CK971" s="26"/>
      <c r="CL971" s="26"/>
      <c r="CM971" s="26"/>
      <c r="CN971" s="26"/>
      <c r="CO971" s="26"/>
      <c r="CP971" s="26"/>
      <c r="CQ971" s="26"/>
      <c r="CR971" s="26"/>
      <c r="CS971" s="26"/>
      <c r="CT971" s="26"/>
      <c r="CU971" s="26"/>
      <c r="CV971" s="26"/>
      <c r="CW971" s="26"/>
      <c r="CX971" s="26"/>
      <c r="CY971" s="26"/>
      <c r="CZ971" s="26"/>
      <c r="DA971" s="26"/>
      <c r="DB971" s="26"/>
      <c r="DC971" s="26"/>
      <c r="DD971" s="26"/>
      <c r="DE971" s="26"/>
      <c r="DF971" s="26"/>
      <c r="DG971" s="26"/>
      <c r="DH971" s="26"/>
      <c r="DI971" s="26"/>
      <c r="DJ971" s="26"/>
      <c r="DK971" s="26"/>
      <c r="DL971" s="26"/>
      <c r="DM971" s="26"/>
      <c r="DN971" s="26"/>
      <c r="DO971" s="26"/>
      <c r="DP971" s="26"/>
    </row>
    <row r="972" spans="1:120" ht="14.2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5"/>
      <c r="BD972" s="26"/>
      <c r="BE972" s="26"/>
      <c r="BF972" s="26"/>
      <c r="BG972" s="26"/>
      <c r="BH972" s="26"/>
      <c r="BI972" s="26"/>
      <c r="BJ972" s="26"/>
      <c r="BK972" s="26"/>
      <c r="BL972" s="26"/>
      <c r="BM972" s="26"/>
      <c r="BN972" s="26"/>
      <c r="BO972" s="26"/>
      <c r="BP972" s="26"/>
      <c r="BQ972" s="26"/>
      <c r="BR972" s="26"/>
      <c r="BS972" s="26"/>
      <c r="BT972" s="26"/>
      <c r="BU972" s="26"/>
      <c r="BV972" s="26"/>
      <c r="BW972" s="26"/>
      <c r="BX972" s="26"/>
      <c r="BY972" s="26"/>
      <c r="BZ972" s="26"/>
      <c r="CA972" s="26"/>
      <c r="CB972" s="26"/>
      <c r="CC972" s="26"/>
      <c r="CD972" s="26"/>
      <c r="CE972" s="26"/>
      <c r="CF972" s="26"/>
      <c r="CG972" s="26"/>
      <c r="CH972" s="26"/>
      <c r="CI972" s="26"/>
      <c r="CJ972" s="26"/>
      <c r="CK972" s="26"/>
      <c r="CL972" s="26"/>
      <c r="CM972" s="26"/>
      <c r="CN972" s="26"/>
      <c r="CO972" s="26"/>
      <c r="CP972" s="26"/>
      <c r="CQ972" s="26"/>
      <c r="CR972" s="26"/>
      <c r="CS972" s="26"/>
      <c r="CT972" s="26"/>
      <c r="CU972" s="26"/>
      <c r="CV972" s="26"/>
      <c r="CW972" s="26"/>
      <c r="CX972" s="26"/>
      <c r="CY972" s="26"/>
      <c r="CZ972" s="26"/>
      <c r="DA972" s="26"/>
      <c r="DB972" s="26"/>
      <c r="DC972" s="26"/>
      <c r="DD972" s="26"/>
      <c r="DE972" s="26"/>
      <c r="DF972" s="26"/>
      <c r="DG972" s="26"/>
      <c r="DH972" s="26"/>
      <c r="DI972" s="26"/>
      <c r="DJ972" s="26"/>
      <c r="DK972" s="26"/>
      <c r="DL972" s="26"/>
      <c r="DM972" s="26"/>
      <c r="DN972" s="26"/>
      <c r="DO972" s="26"/>
      <c r="DP972" s="26"/>
    </row>
    <row r="973" spans="1:120" ht="14.2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5"/>
      <c r="BD973" s="26"/>
      <c r="BE973" s="26"/>
      <c r="BF973" s="26"/>
      <c r="BG973" s="26"/>
      <c r="BH973" s="26"/>
      <c r="BI973" s="26"/>
      <c r="BJ973" s="26"/>
      <c r="BK973" s="26"/>
      <c r="BL973" s="26"/>
      <c r="BM973" s="26"/>
      <c r="BN973" s="26"/>
      <c r="BO973" s="26"/>
      <c r="BP973" s="26"/>
      <c r="BQ973" s="26"/>
      <c r="BR973" s="26"/>
      <c r="BS973" s="26"/>
      <c r="BT973" s="26"/>
      <c r="BU973" s="26"/>
      <c r="BV973" s="26"/>
      <c r="BW973" s="26"/>
      <c r="BX973" s="26"/>
      <c r="BY973" s="26"/>
      <c r="BZ973" s="26"/>
      <c r="CA973" s="26"/>
      <c r="CB973" s="26"/>
      <c r="CC973" s="26"/>
      <c r="CD973" s="26"/>
      <c r="CE973" s="26"/>
      <c r="CF973" s="26"/>
      <c r="CG973" s="26"/>
      <c r="CH973" s="26"/>
      <c r="CI973" s="26"/>
      <c r="CJ973" s="26"/>
      <c r="CK973" s="26"/>
      <c r="CL973" s="26"/>
      <c r="CM973" s="26"/>
      <c r="CN973" s="26"/>
      <c r="CO973" s="26"/>
      <c r="CP973" s="26"/>
      <c r="CQ973" s="26"/>
      <c r="CR973" s="26"/>
      <c r="CS973" s="26"/>
      <c r="CT973" s="26"/>
      <c r="CU973" s="26"/>
      <c r="CV973" s="26"/>
      <c r="CW973" s="26"/>
      <c r="CX973" s="26"/>
      <c r="CY973" s="26"/>
      <c r="CZ973" s="26"/>
      <c r="DA973" s="26"/>
      <c r="DB973" s="26"/>
      <c r="DC973" s="26"/>
      <c r="DD973" s="26"/>
      <c r="DE973" s="26"/>
      <c r="DF973" s="26"/>
      <c r="DG973" s="26"/>
      <c r="DH973" s="26"/>
      <c r="DI973" s="26"/>
      <c r="DJ973" s="26"/>
      <c r="DK973" s="26"/>
      <c r="DL973" s="26"/>
      <c r="DM973" s="26"/>
      <c r="DN973" s="26"/>
      <c r="DO973" s="26"/>
      <c r="DP973" s="26"/>
    </row>
    <row r="974" spans="1:120" ht="14.2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5"/>
      <c r="BD974" s="26"/>
      <c r="BE974" s="26"/>
      <c r="BF974" s="26"/>
      <c r="BG974" s="26"/>
      <c r="BH974" s="26"/>
      <c r="BI974" s="26"/>
      <c r="BJ974" s="26"/>
      <c r="BK974" s="26"/>
      <c r="BL974" s="26"/>
      <c r="BM974" s="26"/>
      <c r="BN974" s="26"/>
      <c r="BO974" s="26"/>
      <c r="BP974" s="26"/>
      <c r="BQ974" s="26"/>
      <c r="BR974" s="26"/>
      <c r="BS974" s="26"/>
      <c r="BT974" s="26"/>
      <c r="BU974" s="26"/>
      <c r="BV974" s="26"/>
      <c r="BW974" s="26"/>
      <c r="BX974" s="26"/>
      <c r="BY974" s="26"/>
      <c r="BZ974" s="26"/>
      <c r="CA974" s="26"/>
      <c r="CB974" s="26"/>
      <c r="CC974" s="26"/>
      <c r="CD974" s="26"/>
      <c r="CE974" s="26"/>
      <c r="CF974" s="26"/>
      <c r="CG974" s="26"/>
      <c r="CH974" s="26"/>
      <c r="CI974" s="26"/>
      <c r="CJ974" s="26"/>
      <c r="CK974" s="26"/>
      <c r="CL974" s="26"/>
      <c r="CM974" s="26"/>
      <c r="CN974" s="26"/>
      <c r="CO974" s="26"/>
      <c r="CP974" s="26"/>
      <c r="CQ974" s="26"/>
      <c r="CR974" s="26"/>
      <c r="CS974" s="26"/>
      <c r="CT974" s="26"/>
      <c r="CU974" s="26"/>
      <c r="CV974" s="26"/>
      <c r="CW974" s="26"/>
      <c r="CX974" s="26"/>
      <c r="CY974" s="26"/>
      <c r="CZ974" s="26"/>
      <c r="DA974" s="26"/>
      <c r="DB974" s="26"/>
      <c r="DC974" s="26"/>
      <c r="DD974" s="26"/>
      <c r="DE974" s="26"/>
      <c r="DF974" s="26"/>
      <c r="DG974" s="26"/>
      <c r="DH974" s="26"/>
      <c r="DI974" s="26"/>
      <c r="DJ974" s="26"/>
      <c r="DK974" s="26"/>
      <c r="DL974" s="26"/>
      <c r="DM974" s="26"/>
      <c r="DN974" s="26"/>
      <c r="DO974" s="26"/>
      <c r="DP974" s="26"/>
    </row>
    <row r="975" spans="1:120" ht="14.2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5"/>
      <c r="BD975" s="26"/>
      <c r="BE975" s="26"/>
      <c r="BF975" s="26"/>
      <c r="BG975" s="26"/>
      <c r="BH975" s="26"/>
      <c r="BI975" s="26"/>
      <c r="BJ975" s="26"/>
      <c r="BK975" s="26"/>
      <c r="BL975" s="26"/>
      <c r="BM975" s="26"/>
      <c r="BN975" s="26"/>
      <c r="BO975" s="26"/>
      <c r="BP975" s="26"/>
      <c r="BQ975" s="26"/>
      <c r="BR975" s="26"/>
      <c r="BS975" s="26"/>
      <c r="BT975" s="26"/>
      <c r="BU975" s="26"/>
      <c r="BV975" s="26"/>
      <c r="BW975" s="26"/>
      <c r="BX975" s="26"/>
      <c r="BY975" s="26"/>
      <c r="BZ975" s="26"/>
      <c r="CA975" s="26"/>
      <c r="CB975" s="26"/>
      <c r="CC975" s="26"/>
      <c r="CD975" s="26"/>
      <c r="CE975" s="26"/>
      <c r="CF975" s="26"/>
      <c r="CG975" s="26"/>
      <c r="CH975" s="26"/>
      <c r="CI975" s="26"/>
      <c r="CJ975" s="26"/>
      <c r="CK975" s="26"/>
      <c r="CL975" s="26"/>
      <c r="CM975" s="26"/>
      <c r="CN975" s="26"/>
      <c r="CO975" s="26"/>
      <c r="CP975" s="26"/>
      <c r="CQ975" s="26"/>
      <c r="CR975" s="26"/>
      <c r="CS975" s="26"/>
      <c r="CT975" s="26"/>
      <c r="CU975" s="26"/>
      <c r="CV975" s="26"/>
      <c r="CW975" s="26"/>
      <c r="CX975" s="26"/>
      <c r="CY975" s="26"/>
      <c r="CZ975" s="26"/>
      <c r="DA975" s="26"/>
      <c r="DB975" s="26"/>
      <c r="DC975" s="26"/>
      <c r="DD975" s="26"/>
      <c r="DE975" s="26"/>
      <c r="DF975" s="26"/>
      <c r="DG975" s="26"/>
      <c r="DH975" s="26"/>
      <c r="DI975" s="26"/>
      <c r="DJ975" s="26"/>
      <c r="DK975" s="26"/>
      <c r="DL975" s="26"/>
      <c r="DM975" s="26"/>
      <c r="DN975" s="26"/>
      <c r="DO975" s="26"/>
      <c r="DP975" s="26"/>
    </row>
    <row r="976" spans="1:120" ht="14.2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5"/>
      <c r="BD976" s="26"/>
      <c r="BE976" s="26"/>
      <c r="BF976" s="26"/>
      <c r="BG976" s="26"/>
      <c r="BH976" s="26"/>
      <c r="BI976" s="26"/>
      <c r="BJ976" s="26"/>
      <c r="BK976" s="26"/>
      <c r="BL976" s="26"/>
      <c r="BM976" s="26"/>
      <c r="BN976" s="26"/>
      <c r="BO976" s="26"/>
      <c r="BP976" s="26"/>
      <c r="BQ976" s="26"/>
      <c r="BR976" s="26"/>
      <c r="BS976" s="26"/>
      <c r="BT976" s="26"/>
      <c r="BU976" s="26"/>
      <c r="BV976" s="26"/>
      <c r="BW976" s="26"/>
      <c r="BX976" s="26"/>
      <c r="BY976" s="26"/>
      <c r="BZ976" s="26"/>
      <c r="CA976" s="26"/>
      <c r="CB976" s="26"/>
      <c r="CC976" s="26"/>
      <c r="CD976" s="26"/>
      <c r="CE976" s="26"/>
      <c r="CF976" s="26"/>
      <c r="CG976" s="26"/>
      <c r="CH976" s="26"/>
      <c r="CI976" s="26"/>
      <c r="CJ976" s="26"/>
      <c r="CK976" s="26"/>
      <c r="CL976" s="26"/>
      <c r="CM976" s="26"/>
      <c r="CN976" s="26"/>
      <c r="CO976" s="26"/>
      <c r="CP976" s="26"/>
      <c r="CQ976" s="26"/>
      <c r="CR976" s="26"/>
      <c r="CS976" s="26"/>
      <c r="CT976" s="26"/>
      <c r="CU976" s="26"/>
      <c r="CV976" s="26"/>
      <c r="CW976" s="26"/>
      <c r="CX976" s="26"/>
      <c r="CY976" s="26"/>
      <c r="CZ976" s="26"/>
      <c r="DA976" s="26"/>
      <c r="DB976" s="26"/>
      <c r="DC976" s="26"/>
      <c r="DD976" s="26"/>
      <c r="DE976" s="26"/>
      <c r="DF976" s="26"/>
      <c r="DG976" s="26"/>
      <c r="DH976" s="26"/>
      <c r="DI976" s="26"/>
      <c r="DJ976" s="26"/>
      <c r="DK976" s="26"/>
      <c r="DL976" s="26"/>
      <c r="DM976" s="26"/>
      <c r="DN976" s="26"/>
      <c r="DO976" s="26"/>
      <c r="DP976" s="26"/>
    </row>
    <row r="977" spans="1:120" ht="14.2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5"/>
      <c r="BD977" s="26"/>
      <c r="BE977" s="26"/>
      <c r="BF977" s="26"/>
      <c r="BG977" s="26"/>
      <c r="BH977" s="26"/>
      <c r="BI977" s="26"/>
      <c r="BJ977" s="26"/>
      <c r="BK977" s="26"/>
      <c r="BL977" s="26"/>
      <c r="BM977" s="26"/>
      <c r="BN977" s="26"/>
      <c r="BO977" s="26"/>
      <c r="BP977" s="26"/>
      <c r="BQ977" s="26"/>
      <c r="BR977" s="26"/>
      <c r="BS977" s="26"/>
      <c r="BT977" s="26"/>
      <c r="BU977" s="26"/>
      <c r="BV977" s="26"/>
      <c r="BW977" s="26"/>
      <c r="BX977" s="26"/>
      <c r="BY977" s="26"/>
      <c r="BZ977" s="26"/>
      <c r="CA977" s="26"/>
      <c r="CB977" s="26"/>
      <c r="CC977" s="26"/>
      <c r="CD977" s="26"/>
      <c r="CE977" s="26"/>
      <c r="CF977" s="26"/>
      <c r="CG977" s="26"/>
      <c r="CH977" s="26"/>
      <c r="CI977" s="26"/>
      <c r="CJ977" s="26"/>
      <c r="CK977" s="26"/>
      <c r="CL977" s="26"/>
      <c r="CM977" s="26"/>
      <c r="CN977" s="26"/>
      <c r="CO977" s="26"/>
      <c r="CP977" s="26"/>
      <c r="CQ977" s="26"/>
      <c r="CR977" s="26"/>
      <c r="CS977" s="26"/>
      <c r="CT977" s="26"/>
      <c r="CU977" s="26"/>
      <c r="CV977" s="26"/>
      <c r="CW977" s="26"/>
      <c r="CX977" s="26"/>
      <c r="CY977" s="26"/>
      <c r="CZ977" s="26"/>
      <c r="DA977" s="26"/>
      <c r="DB977" s="26"/>
      <c r="DC977" s="26"/>
      <c r="DD977" s="26"/>
      <c r="DE977" s="26"/>
      <c r="DF977" s="26"/>
      <c r="DG977" s="26"/>
      <c r="DH977" s="26"/>
      <c r="DI977" s="26"/>
      <c r="DJ977" s="26"/>
      <c r="DK977" s="26"/>
      <c r="DL977" s="26"/>
      <c r="DM977" s="26"/>
      <c r="DN977" s="26"/>
      <c r="DO977" s="26"/>
      <c r="DP977" s="26"/>
    </row>
    <row r="978" spans="1:120" ht="14.2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5"/>
      <c r="BD978" s="26"/>
      <c r="BE978" s="26"/>
      <c r="BF978" s="26"/>
      <c r="BG978" s="26"/>
      <c r="BH978" s="26"/>
      <c r="BI978" s="26"/>
      <c r="BJ978" s="26"/>
      <c r="BK978" s="26"/>
      <c r="BL978" s="26"/>
      <c r="BM978" s="26"/>
      <c r="BN978" s="26"/>
      <c r="BO978" s="26"/>
      <c r="BP978" s="26"/>
      <c r="BQ978" s="26"/>
      <c r="BR978" s="26"/>
      <c r="BS978" s="26"/>
      <c r="BT978" s="26"/>
      <c r="BU978" s="26"/>
      <c r="BV978" s="26"/>
      <c r="BW978" s="26"/>
      <c r="BX978" s="26"/>
      <c r="BY978" s="26"/>
      <c r="BZ978" s="26"/>
      <c r="CA978" s="26"/>
      <c r="CB978" s="26"/>
      <c r="CC978" s="26"/>
      <c r="CD978" s="26"/>
      <c r="CE978" s="26"/>
      <c r="CF978" s="26"/>
      <c r="CG978" s="26"/>
      <c r="CH978" s="26"/>
      <c r="CI978" s="26"/>
      <c r="CJ978" s="26"/>
      <c r="CK978" s="26"/>
      <c r="CL978" s="26"/>
      <c r="CM978" s="26"/>
      <c r="CN978" s="26"/>
      <c r="CO978" s="26"/>
      <c r="CP978" s="26"/>
      <c r="CQ978" s="26"/>
      <c r="CR978" s="26"/>
      <c r="CS978" s="26"/>
      <c r="CT978" s="26"/>
      <c r="CU978" s="26"/>
      <c r="CV978" s="26"/>
      <c r="CW978" s="26"/>
      <c r="CX978" s="26"/>
      <c r="CY978" s="26"/>
      <c r="CZ978" s="26"/>
      <c r="DA978" s="26"/>
      <c r="DB978" s="26"/>
      <c r="DC978" s="26"/>
      <c r="DD978" s="26"/>
      <c r="DE978" s="26"/>
      <c r="DF978" s="26"/>
      <c r="DG978" s="26"/>
      <c r="DH978" s="26"/>
      <c r="DI978" s="26"/>
      <c r="DJ978" s="26"/>
      <c r="DK978" s="26"/>
      <c r="DL978" s="26"/>
      <c r="DM978" s="26"/>
      <c r="DN978" s="26"/>
      <c r="DO978" s="26"/>
      <c r="DP978" s="26"/>
    </row>
    <row r="979" spans="1:120" ht="14.2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5"/>
      <c r="BD979" s="26"/>
      <c r="BE979" s="26"/>
      <c r="BF979" s="26"/>
      <c r="BG979" s="26"/>
      <c r="BH979" s="26"/>
      <c r="BI979" s="26"/>
      <c r="BJ979" s="26"/>
      <c r="BK979" s="26"/>
      <c r="BL979" s="26"/>
      <c r="BM979" s="26"/>
      <c r="BN979" s="26"/>
      <c r="BO979" s="26"/>
      <c r="BP979" s="26"/>
      <c r="BQ979" s="26"/>
      <c r="BR979" s="26"/>
      <c r="BS979" s="26"/>
      <c r="BT979" s="26"/>
      <c r="BU979" s="26"/>
      <c r="BV979" s="26"/>
      <c r="BW979" s="26"/>
      <c r="BX979" s="26"/>
      <c r="BY979" s="26"/>
      <c r="BZ979" s="26"/>
      <c r="CA979" s="26"/>
      <c r="CB979" s="26"/>
      <c r="CC979" s="26"/>
      <c r="CD979" s="26"/>
      <c r="CE979" s="26"/>
      <c r="CF979" s="26"/>
      <c r="CG979" s="26"/>
      <c r="CH979" s="26"/>
      <c r="CI979" s="26"/>
      <c r="CJ979" s="26"/>
      <c r="CK979" s="26"/>
      <c r="CL979" s="26"/>
      <c r="CM979" s="26"/>
      <c r="CN979" s="26"/>
      <c r="CO979" s="26"/>
      <c r="CP979" s="26"/>
      <c r="CQ979" s="26"/>
      <c r="CR979" s="26"/>
      <c r="CS979" s="26"/>
      <c r="CT979" s="26"/>
      <c r="CU979" s="26"/>
      <c r="CV979" s="26"/>
      <c r="CW979" s="26"/>
      <c r="CX979" s="26"/>
      <c r="CY979" s="26"/>
      <c r="CZ979" s="26"/>
      <c r="DA979" s="26"/>
      <c r="DB979" s="26"/>
      <c r="DC979" s="26"/>
      <c r="DD979" s="26"/>
      <c r="DE979" s="26"/>
      <c r="DF979" s="26"/>
      <c r="DG979" s="26"/>
      <c r="DH979" s="26"/>
      <c r="DI979" s="26"/>
      <c r="DJ979" s="26"/>
      <c r="DK979" s="26"/>
      <c r="DL979" s="26"/>
      <c r="DM979" s="26"/>
      <c r="DN979" s="26"/>
      <c r="DO979" s="26"/>
      <c r="DP979" s="26"/>
    </row>
    <row r="980" spans="1:120" ht="14.2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5"/>
      <c r="BD980" s="26"/>
      <c r="BE980" s="26"/>
      <c r="BF980" s="26"/>
      <c r="BG980" s="26"/>
      <c r="BH980" s="26"/>
      <c r="BI980" s="26"/>
      <c r="BJ980" s="26"/>
      <c r="BK980" s="26"/>
      <c r="BL980" s="26"/>
      <c r="BM980" s="26"/>
      <c r="BN980" s="26"/>
      <c r="BO980" s="26"/>
      <c r="BP980" s="26"/>
      <c r="BQ980" s="26"/>
      <c r="BR980" s="26"/>
      <c r="BS980" s="26"/>
      <c r="BT980" s="26"/>
      <c r="BU980" s="26"/>
      <c r="BV980" s="26"/>
      <c r="BW980" s="26"/>
      <c r="BX980" s="26"/>
      <c r="BY980" s="26"/>
      <c r="BZ980" s="26"/>
      <c r="CA980" s="26"/>
      <c r="CB980" s="26"/>
      <c r="CC980" s="26"/>
      <c r="CD980" s="26"/>
      <c r="CE980" s="26"/>
      <c r="CF980" s="26"/>
      <c r="CG980" s="26"/>
      <c r="CH980" s="26"/>
      <c r="CI980" s="26"/>
      <c r="CJ980" s="26"/>
      <c r="CK980" s="26"/>
      <c r="CL980" s="26"/>
      <c r="CM980" s="26"/>
      <c r="CN980" s="26"/>
      <c r="CO980" s="26"/>
      <c r="CP980" s="26"/>
      <c r="CQ980" s="26"/>
      <c r="CR980" s="26"/>
      <c r="CS980" s="26"/>
      <c r="CT980" s="26"/>
      <c r="CU980" s="26"/>
      <c r="CV980" s="26"/>
      <c r="CW980" s="26"/>
      <c r="CX980" s="26"/>
      <c r="CY980" s="26"/>
      <c r="CZ980" s="26"/>
      <c r="DA980" s="26"/>
      <c r="DB980" s="26"/>
      <c r="DC980" s="26"/>
      <c r="DD980" s="26"/>
      <c r="DE980" s="26"/>
      <c r="DF980" s="26"/>
      <c r="DG980" s="26"/>
      <c r="DH980" s="26"/>
      <c r="DI980" s="26"/>
      <c r="DJ980" s="26"/>
      <c r="DK980" s="26"/>
      <c r="DL980" s="26"/>
      <c r="DM980" s="26"/>
      <c r="DN980" s="26"/>
      <c r="DO980" s="26"/>
      <c r="DP980" s="26"/>
    </row>
    <row r="981" spans="1:120" ht="14.2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5"/>
      <c r="BD981" s="26"/>
      <c r="BE981" s="26"/>
      <c r="BF981" s="26"/>
      <c r="BG981" s="26"/>
      <c r="BH981" s="26"/>
      <c r="BI981" s="26"/>
      <c r="BJ981" s="26"/>
      <c r="BK981" s="26"/>
      <c r="BL981" s="26"/>
      <c r="BM981" s="26"/>
      <c r="BN981" s="26"/>
      <c r="BO981" s="26"/>
      <c r="BP981" s="26"/>
      <c r="BQ981" s="26"/>
      <c r="BR981" s="26"/>
      <c r="BS981" s="26"/>
      <c r="BT981" s="26"/>
      <c r="BU981" s="26"/>
      <c r="BV981" s="26"/>
      <c r="BW981" s="26"/>
      <c r="BX981" s="26"/>
      <c r="BY981" s="26"/>
      <c r="BZ981" s="26"/>
      <c r="CA981" s="26"/>
      <c r="CB981" s="26"/>
      <c r="CC981" s="26"/>
      <c r="CD981" s="26"/>
      <c r="CE981" s="26"/>
      <c r="CF981" s="26"/>
      <c r="CG981" s="26"/>
      <c r="CH981" s="26"/>
      <c r="CI981" s="26"/>
      <c r="CJ981" s="26"/>
      <c r="CK981" s="26"/>
      <c r="CL981" s="26"/>
      <c r="CM981" s="26"/>
      <c r="CN981" s="26"/>
      <c r="CO981" s="26"/>
      <c r="CP981" s="26"/>
      <c r="CQ981" s="26"/>
      <c r="CR981" s="26"/>
      <c r="CS981" s="26"/>
      <c r="CT981" s="26"/>
      <c r="CU981" s="26"/>
      <c r="CV981" s="26"/>
      <c r="CW981" s="26"/>
      <c r="CX981" s="26"/>
      <c r="CY981" s="26"/>
      <c r="CZ981" s="26"/>
      <c r="DA981" s="26"/>
      <c r="DB981" s="26"/>
      <c r="DC981" s="26"/>
      <c r="DD981" s="26"/>
      <c r="DE981" s="26"/>
      <c r="DF981" s="26"/>
      <c r="DG981" s="26"/>
      <c r="DH981" s="26"/>
      <c r="DI981" s="26"/>
      <c r="DJ981" s="26"/>
      <c r="DK981" s="26"/>
      <c r="DL981" s="26"/>
      <c r="DM981" s="26"/>
      <c r="DN981" s="26"/>
      <c r="DO981" s="26"/>
      <c r="DP981" s="26"/>
    </row>
    <row r="982" spans="1:120" ht="14.2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5"/>
      <c r="BD982" s="26"/>
      <c r="BE982" s="26"/>
      <c r="BF982" s="26"/>
      <c r="BG982" s="26"/>
      <c r="BH982" s="26"/>
      <c r="BI982" s="26"/>
      <c r="BJ982" s="26"/>
      <c r="BK982" s="26"/>
      <c r="BL982" s="26"/>
      <c r="BM982" s="26"/>
      <c r="BN982" s="26"/>
      <c r="BO982" s="26"/>
      <c r="BP982" s="26"/>
      <c r="BQ982" s="26"/>
      <c r="BR982" s="26"/>
      <c r="BS982" s="26"/>
      <c r="BT982" s="26"/>
      <c r="BU982" s="26"/>
      <c r="BV982" s="26"/>
      <c r="BW982" s="26"/>
      <c r="BX982" s="26"/>
      <c r="BY982" s="26"/>
      <c r="BZ982" s="26"/>
      <c r="CA982" s="26"/>
      <c r="CB982" s="26"/>
      <c r="CC982" s="26"/>
      <c r="CD982" s="26"/>
      <c r="CE982" s="26"/>
      <c r="CF982" s="26"/>
      <c r="CG982" s="26"/>
      <c r="CH982" s="26"/>
      <c r="CI982" s="26"/>
      <c r="CJ982" s="26"/>
      <c r="CK982" s="26"/>
      <c r="CL982" s="26"/>
      <c r="CM982" s="26"/>
      <c r="CN982" s="26"/>
      <c r="CO982" s="26"/>
      <c r="CP982" s="26"/>
      <c r="CQ982" s="26"/>
      <c r="CR982" s="26"/>
      <c r="CS982" s="26"/>
      <c r="CT982" s="26"/>
      <c r="CU982" s="26"/>
      <c r="CV982" s="26"/>
      <c r="CW982" s="26"/>
      <c r="CX982" s="26"/>
      <c r="CY982" s="26"/>
      <c r="CZ982" s="26"/>
      <c r="DA982" s="26"/>
      <c r="DB982" s="26"/>
      <c r="DC982" s="26"/>
      <c r="DD982" s="26"/>
      <c r="DE982" s="26"/>
      <c r="DF982" s="26"/>
      <c r="DG982" s="26"/>
      <c r="DH982" s="26"/>
      <c r="DI982" s="26"/>
      <c r="DJ982" s="26"/>
      <c r="DK982" s="26"/>
      <c r="DL982" s="26"/>
      <c r="DM982" s="26"/>
      <c r="DN982" s="26"/>
      <c r="DO982" s="26"/>
      <c r="DP982" s="26"/>
    </row>
    <row r="983" spans="1:120" ht="14.2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5"/>
      <c r="BD983" s="26"/>
      <c r="BE983" s="26"/>
      <c r="BF983" s="26"/>
      <c r="BG983" s="26"/>
      <c r="BH983" s="26"/>
      <c r="BI983" s="26"/>
      <c r="BJ983" s="26"/>
      <c r="BK983" s="26"/>
      <c r="BL983" s="26"/>
      <c r="BM983" s="26"/>
      <c r="BN983" s="26"/>
      <c r="BO983" s="26"/>
      <c r="BP983" s="26"/>
      <c r="BQ983" s="26"/>
      <c r="BR983" s="26"/>
      <c r="BS983" s="26"/>
      <c r="BT983" s="26"/>
      <c r="BU983" s="26"/>
      <c r="BV983" s="26"/>
      <c r="BW983" s="26"/>
      <c r="BX983" s="26"/>
      <c r="BY983" s="26"/>
      <c r="BZ983" s="26"/>
      <c r="CA983" s="26"/>
      <c r="CB983" s="26"/>
      <c r="CC983" s="26"/>
      <c r="CD983" s="26"/>
      <c r="CE983" s="26"/>
      <c r="CF983" s="26"/>
      <c r="CG983" s="26"/>
      <c r="CH983" s="26"/>
      <c r="CI983" s="26"/>
      <c r="CJ983" s="26"/>
      <c r="CK983" s="26"/>
      <c r="CL983" s="26"/>
      <c r="CM983" s="26"/>
      <c r="CN983" s="26"/>
      <c r="CO983" s="26"/>
      <c r="CP983" s="26"/>
      <c r="CQ983" s="26"/>
      <c r="CR983" s="26"/>
      <c r="CS983" s="26"/>
      <c r="CT983" s="26"/>
      <c r="CU983" s="26"/>
      <c r="CV983" s="26"/>
      <c r="CW983" s="26"/>
      <c r="CX983" s="26"/>
      <c r="CY983" s="26"/>
      <c r="CZ983" s="26"/>
      <c r="DA983" s="26"/>
      <c r="DB983" s="26"/>
      <c r="DC983" s="26"/>
      <c r="DD983" s="26"/>
      <c r="DE983" s="26"/>
      <c r="DF983" s="26"/>
      <c r="DG983" s="26"/>
      <c r="DH983" s="26"/>
      <c r="DI983" s="26"/>
      <c r="DJ983" s="26"/>
      <c r="DK983" s="26"/>
      <c r="DL983" s="26"/>
      <c r="DM983" s="26"/>
      <c r="DN983" s="26"/>
      <c r="DO983" s="26"/>
      <c r="DP983" s="26"/>
    </row>
    <row r="984" spans="1:120" ht="14.2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5"/>
      <c r="BD984" s="26"/>
      <c r="BE984" s="26"/>
      <c r="BF984" s="26"/>
      <c r="BG984" s="26"/>
      <c r="BH984" s="26"/>
      <c r="BI984" s="26"/>
      <c r="BJ984" s="26"/>
      <c r="BK984" s="26"/>
      <c r="BL984" s="26"/>
      <c r="BM984" s="26"/>
      <c r="BN984" s="26"/>
      <c r="BO984" s="26"/>
      <c r="BP984" s="26"/>
      <c r="BQ984" s="26"/>
      <c r="BR984" s="26"/>
      <c r="BS984" s="26"/>
      <c r="BT984" s="26"/>
      <c r="BU984" s="26"/>
      <c r="BV984" s="26"/>
      <c r="BW984" s="26"/>
      <c r="BX984" s="26"/>
      <c r="BY984" s="26"/>
      <c r="BZ984" s="26"/>
      <c r="CA984" s="26"/>
      <c r="CB984" s="26"/>
      <c r="CC984" s="26"/>
      <c r="CD984" s="26"/>
      <c r="CE984" s="26"/>
      <c r="CF984" s="26"/>
      <c r="CG984" s="26"/>
      <c r="CH984" s="26"/>
      <c r="CI984" s="26"/>
      <c r="CJ984" s="26"/>
      <c r="CK984" s="26"/>
      <c r="CL984" s="26"/>
      <c r="CM984" s="26"/>
      <c r="CN984" s="26"/>
      <c r="CO984" s="26"/>
      <c r="CP984" s="26"/>
      <c r="CQ984" s="26"/>
      <c r="CR984" s="26"/>
      <c r="CS984" s="26"/>
      <c r="CT984" s="26"/>
      <c r="CU984" s="26"/>
      <c r="CV984" s="26"/>
      <c r="CW984" s="26"/>
      <c r="CX984" s="26"/>
      <c r="CY984" s="26"/>
      <c r="CZ984" s="26"/>
      <c r="DA984" s="26"/>
      <c r="DB984" s="26"/>
      <c r="DC984" s="26"/>
      <c r="DD984" s="26"/>
      <c r="DE984" s="26"/>
      <c r="DF984" s="26"/>
      <c r="DG984" s="26"/>
      <c r="DH984" s="26"/>
      <c r="DI984" s="26"/>
      <c r="DJ984" s="26"/>
      <c r="DK984" s="26"/>
      <c r="DL984" s="26"/>
      <c r="DM984" s="26"/>
      <c r="DN984" s="26"/>
      <c r="DO984" s="26"/>
      <c r="DP984" s="26"/>
    </row>
    <row r="985" spans="1:120" ht="14.2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5"/>
      <c r="BD985" s="26"/>
      <c r="BE985" s="26"/>
      <c r="BF985" s="26"/>
      <c r="BG985" s="26"/>
      <c r="BH985" s="26"/>
      <c r="BI985" s="26"/>
      <c r="BJ985" s="26"/>
      <c r="BK985" s="26"/>
      <c r="BL985" s="26"/>
      <c r="BM985" s="26"/>
      <c r="BN985" s="26"/>
      <c r="BO985" s="26"/>
      <c r="BP985" s="26"/>
      <c r="BQ985" s="26"/>
      <c r="BR985" s="26"/>
      <c r="BS985" s="26"/>
      <c r="BT985" s="26"/>
      <c r="BU985" s="26"/>
      <c r="BV985" s="26"/>
      <c r="BW985" s="26"/>
      <c r="BX985" s="26"/>
      <c r="BY985" s="26"/>
      <c r="BZ985" s="26"/>
      <c r="CA985" s="26"/>
      <c r="CB985" s="26"/>
      <c r="CC985" s="26"/>
      <c r="CD985" s="26"/>
      <c r="CE985" s="26"/>
      <c r="CF985" s="26"/>
      <c r="CG985" s="26"/>
      <c r="CH985" s="26"/>
      <c r="CI985" s="26"/>
      <c r="CJ985" s="26"/>
      <c r="CK985" s="26"/>
      <c r="CL985" s="26"/>
      <c r="CM985" s="26"/>
      <c r="CN985" s="26"/>
      <c r="CO985" s="26"/>
      <c r="CP985" s="26"/>
      <c r="CQ985" s="26"/>
      <c r="CR985" s="26"/>
      <c r="CS985" s="26"/>
      <c r="CT985" s="26"/>
      <c r="CU985" s="26"/>
      <c r="CV985" s="26"/>
      <c r="CW985" s="26"/>
      <c r="CX985" s="26"/>
      <c r="CY985" s="26"/>
      <c r="CZ985" s="26"/>
      <c r="DA985" s="26"/>
      <c r="DB985" s="26"/>
      <c r="DC985" s="26"/>
      <c r="DD985" s="26"/>
      <c r="DE985" s="26"/>
      <c r="DF985" s="26"/>
      <c r="DG985" s="26"/>
      <c r="DH985" s="26"/>
      <c r="DI985" s="26"/>
      <c r="DJ985" s="26"/>
      <c r="DK985" s="26"/>
      <c r="DL985" s="26"/>
      <c r="DM985" s="26"/>
      <c r="DN985" s="26"/>
      <c r="DO985" s="26"/>
      <c r="DP985" s="26"/>
    </row>
    <row r="986" spans="1:120" ht="14.2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5"/>
      <c r="BD986" s="26"/>
      <c r="BE986" s="26"/>
      <c r="BF986" s="26"/>
      <c r="BG986" s="26"/>
      <c r="BH986" s="26"/>
      <c r="BI986" s="26"/>
      <c r="BJ986" s="26"/>
      <c r="BK986" s="26"/>
      <c r="BL986" s="26"/>
      <c r="BM986" s="26"/>
      <c r="BN986" s="26"/>
      <c r="BO986" s="26"/>
      <c r="BP986" s="26"/>
      <c r="BQ986" s="26"/>
      <c r="BR986" s="26"/>
      <c r="BS986" s="26"/>
      <c r="BT986" s="26"/>
      <c r="BU986" s="26"/>
      <c r="BV986" s="26"/>
      <c r="BW986" s="26"/>
      <c r="BX986" s="26"/>
      <c r="BY986" s="26"/>
      <c r="BZ986" s="26"/>
      <c r="CA986" s="26"/>
      <c r="CB986" s="26"/>
      <c r="CC986" s="26"/>
      <c r="CD986" s="26"/>
      <c r="CE986" s="26"/>
      <c r="CF986" s="26"/>
      <c r="CG986" s="26"/>
      <c r="CH986" s="26"/>
      <c r="CI986" s="26"/>
      <c r="CJ986" s="26"/>
      <c r="CK986" s="26"/>
      <c r="CL986" s="26"/>
      <c r="CM986" s="26"/>
      <c r="CN986" s="26"/>
      <c r="CO986" s="26"/>
      <c r="CP986" s="26"/>
      <c r="CQ986" s="26"/>
      <c r="CR986" s="26"/>
      <c r="CS986" s="26"/>
      <c r="CT986" s="26"/>
      <c r="CU986" s="26"/>
      <c r="CV986" s="26"/>
      <c r="CW986" s="26"/>
      <c r="CX986" s="26"/>
      <c r="CY986" s="26"/>
      <c r="CZ986" s="26"/>
      <c r="DA986" s="26"/>
      <c r="DB986" s="26"/>
      <c r="DC986" s="26"/>
      <c r="DD986" s="26"/>
      <c r="DE986" s="26"/>
      <c r="DF986" s="26"/>
      <c r="DG986" s="26"/>
      <c r="DH986" s="26"/>
      <c r="DI986" s="26"/>
      <c r="DJ986" s="26"/>
      <c r="DK986" s="26"/>
      <c r="DL986" s="26"/>
      <c r="DM986" s="26"/>
      <c r="DN986" s="26"/>
      <c r="DO986" s="26"/>
      <c r="DP986" s="26"/>
    </row>
    <row r="987" spans="1:120" ht="14.2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5"/>
      <c r="BD987" s="26"/>
      <c r="BE987" s="26"/>
      <c r="BF987" s="26"/>
      <c r="BG987" s="26"/>
      <c r="BH987" s="26"/>
      <c r="BI987" s="26"/>
      <c r="BJ987" s="26"/>
      <c r="BK987" s="26"/>
      <c r="BL987" s="26"/>
      <c r="BM987" s="26"/>
      <c r="BN987" s="26"/>
      <c r="BO987" s="26"/>
      <c r="BP987" s="26"/>
      <c r="BQ987" s="26"/>
      <c r="BR987" s="26"/>
      <c r="BS987" s="26"/>
      <c r="BT987" s="26"/>
      <c r="BU987" s="26"/>
      <c r="BV987" s="26"/>
      <c r="BW987" s="26"/>
      <c r="BX987" s="26"/>
      <c r="BY987" s="26"/>
      <c r="BZ987" s="26"/>
      <c r="CA987" s="26"/>
      <c r="CB987" s="26"/>
      <c r="CC987" s="26"/>
      <c r="CD987" s="26"/>
      <c r="CE987" s="26"/>
      <c r="CF987" s="26"/>
      <c r="CG987" s="26"/>
      <c r="CH987" s="26"/>
      <c r="CI987" s="26"/>
      <c r="CJ987" s="26"/>
      <c r="CK987" s="26"/>
      <c r="CL987" s="26"/>
      <c r="CM987" s="26"/>
      <c r="CN987" s="26"/>
      <c r="CO987" s="26"/>
      <c r="CP987" s="26"/>
      <c r="CQ987" s="26"/>
      <c r="CR987" s="26"/>
      <c r="CS987" s="26"/>
      <c r="CT987" s="26"/>
      <c r="CU987" s="26"/>
      <c r="CV987" s="26"/>
      <c r="CW987" s="26"/>
      <c r="CX987" s="26"/>
      <c r="CY987" s="26"/>
      <c r="CZ987" s="26"/>
      <c r="DA987" s="26"/>
      <c r="DB987" s="26"/>
      <c r="DC987" s="26"/>
      <c r="DD987" s="26"/>
      <c r="DE987" s="26"/>
      <c r="DF987" s="26"/>
      <c r="DG987" s="26"/>
      <c r="DH987" s="26"/>
      <c r="DI987" s="26"/>
      <c r="DJ987" s="26"/>
      <c r="DK987" s="26"/>
      <c r="DL987" s="26"/>
      <c r="DM987" s="26"/>
      <c r="DN987" s="26"/>
      <c r="DO987" s="26"/>
      <c r="DP987" s="26"/>
    </row>
    <row r="988" spans="1:120" ht="14.2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5"/>
      <c r="BD988" s="26"/>
      <c r="BE988" s="26"/>
      <c r="BF988" s="26"/>
      <c r="BG988" s="26"/>
      <c r="BH988" s="26"/>
      <c r="BI988" s="26"/>
      <c r="BJ988" s="26"/>
      <c r="BK988" s="26"/>
      <c r="BL988" s="26"/>
      <c r="BM988" s="26"/>
      <c r="BN988" s="26"/>
      <c r="BO988" s="26"/>
      <c r="BP988" s="26"/>
      <c r="BQ988" s="26"/>
      <c r="BR988" s="26"/>
      <c r="BS988" s="26"/>
      <c r="BT988" s="26"/>
      <c r="BU988" s="26"/>
      <c r="BV988" s="26"/>
      <c r="BW988" s="26"/>
      <c r="BX988" s="26"/>
      <c r="BY988" s="26"/>
      <c r="BZ988" s="26"/>
      <c r="CA988" s="26"/>
      <c r="CB988" s="26"/>
      <c r="CC988" s="26"/>
      <c r="CD988" s="26"/>
      <c r="CE988" s="26"/>
      <c r="CF988" s="26"/>
      <c r="CG988" s="26"/>
      <c r="CH988" s="26"/>
      <c r="CI988" s="26"/>
      <c r="CJ988" s="26"/>
      <c r="CK988" s="26"/>
      <c r="CL988" s="26"/>
      <c r="CM988" s="26"/>
      <c r="CN988" s="26"/>
      <c r="CO988" s="26"/>
      <c r="CP988" s="26"/>
      <c r="CQ988" s="26"/>
      <c r="CR988" s="26"/>
      <c r="CS988" s="26"/>
      <c r="CT988" s="26"/>
      <c r="CU988" s="26"/>
      <c r="CV988" s="26"/>
      <c r="CW988" s="26"/>
      <c r="CX988" s="26"/>
      <c r="CY988" s="26"/>
      <c r="CZ988" s="26"/>
      <c r="DA988" s="26"/>
      <c r="DB988" s="26"/>
      <c r="DC988" s="26"/>
      <c r="DD988" s="26"/>
      <c r="DE988" s="26"/>
      <c r="DF988" s="26"/>
      <c r="DG988" s="26"/>
      <c r="DH988" s="26"/>
      <c r="DI988" s="26"/>
      <c r="DJ988" s="26"/>
      <c r="DK988" s="26"/>
      <c r="DL988" s="26"/>
      <c r="DM988" s="26"/>
      <c r="DN988" s="26"/>
      <c r="DO988" s="26"/>
      <c r="DP988" s="26"/>
    </row>
    <row r="989" spans="1:120" ht="14.2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5"/>
      <c r="BD989" s="26"/>
      <c r="BE989" s="26"/>
      <c r="BF989" s="26"/>
      <c r="BG989" s="26"/>
      <c r="BH989" s="26"/>
      <c r="BI989" s="26"/>
      <c r="BJ989" s="26"/>
      <c r="BK989" s="26"/>
      <c r="BL989" s="26"/>
      <c r="BM989" s="26"/>
      <c r="BN989" s="26"/>
      <c r="BO989" s="26"/>
      <c r="BP989" s="26"/>
      <c r="BQ989" s="26"/>
      <c r="BR989" s="26"/>
      <c r="BS989" s="26"/>
      <c r="BT989" s="26"/>
      <c r="BU989" s="26"/>
      <c r="BV989" s="26"/>
      <c r="BW989" s="26"/>
      <c r="BX989" s="26"/>
      <c r="BY989" s="26"/>
      <c r="BZ989" s="26"/>
      <c r="CA989" s="26"/>
      <c r="CB989" s="26"/>
      <c r="CC989" s="26"/>
      <c r="CD989" s="26"/>
      <c r="CE989" s="26"/>
      <c r="CF989" s="26"/>
      <c r="CG989" s="26"/>
      <c r="CH989" s="26"/>
      <c r="CI989" s="26"/>
      <c r="CJ989" s="26"/>
      <c r="CK989" s="26"/>
      <c r="CL989" s="26"/>
      <c r="CM989" s="26"/>
      <c r="CN989" s="26"/>
      <c r="CO989" s="26"/>
      <c r="CP989" s="26"/>
      <c r="CQ989" s="26"/>
      <c r="CR989" s="26"/>
      <c r="CS989" s="26"/>
      <c r="CT989" s="26"/>
      <c r="CU989" s="26"/>
      <c r="CV989" s="26"/>
      <c r="CW989" s="26"/>
      <c r="CX989" s="26"/>
      <c r="CY989" s="26"/>
      <c r="CZ989" s="26"/>
      <c r="DA989" s="26"/>
      <c r="DB989" s="26"/>
      <c r="DC989" s="26"/>
      <c r="DD989" s="26"/>
      <c r="DE989" s="26"/>
      <c r="DF989" s="26"/>
      <c r="DG989" s="26"/>
      <c r="DH989" s="26"/>
      <c r="DI989" s="26"/>
      <c r="DJ989" s="26"/>
      <c r="DK989" s="26"/>
      <c r="DL989" s="26"/>
      <c r="DM989" s="26"/>
      <c r="DN989" s="26"/>
      <c r="DO989" s="26"/>
      <c r="DP989" s="26"/>
    </row>
    <row r="990" spans="1:120" ht="14.2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5"/>
      <c r="BD990" s="26"/>
      <c r="BE990" s="26"/>
      <c r="BF990" s="26"/>
      <c r="BG990" s="26"/>
      <c r="BH990" s="26"/>
      <c r="BI990" s="26"/>
      <c r="BJ990" s="26"/>
      <c r="BK990" s="26"/>
      <c r="BL990" s="26"/>
      <c r="BM990" s="26"/>
      <c r="BN990" s="26"/>
      <c r="BO990" s="26"/>
      <c r="BP990" s="26"/>
      <c r="BQ990" s="26"/>
      <c r="BR990" s="26"/>
      <c r="BS990" s="26"/>
      <c r="BT990" s="26"/>
      <c r="BU990" s="26"/>
      <c r="BV990" s="26"/>
      <c r="BW990" s="26"/>
      <c r="BX990" s="26"/>
      <c r="BY990" s="26"/>
      <c r="BZ990" s="26"/>
      <c r="CA990" s="26"/>
      <c r="CB990" s="26"/>
      <c r="CC990" s="26"/>
      <c r="CD990" s="26"/>
      <c r="CE990" s="26"/>
      <c r="CF990" s="26"/>
      <c r="CG990" s="26"/>
      <c r="CH990" s="26"/>
      <c r="CI990" s="26"/>
      <c r="CJ990" s="26"/>
      <c r="CK990" s="26"/>
      <c r="CL990" s="26"/>
      <c r="CM990" s="26"/>
      <c r="CN990" s="26"/>
      <c r="CO990" s="26"/>
      <c r="CP990" s="26"/>
      <c r="CQ990" s="26"/>
      <c r="CR990" s="26"/>
      <c r="CS990" s="26"/>
      <c r="CT990" s="26"/>
      <c r="CU990" s="26"/>
      <c r="CV990" s="26"/>
      <c r="CW990" s="26"/>
      <c r="CX990" s="26"/>
      <c r="CY990" s="26"/>
      <c r="CZ990" s="26"/>
      <c r="DA990" s="26"/>
      <c r="DB990" s="26"/>
      <c r="DC990" s="26"/>
      <c r="DD990" s="26"/>
      <c r="DE990" s="26"/>
      <c r="DF990" s="26"/>
      <c r="DG990" s="26"/>
      <c r="DH990" s="26"/>
      <c r="DI990" s="26"/>
      <c r="DJ990" s="26"/>
      <c r="DK990" s="26"/>
      <c r="DL990" s="26"/>
      <c r="DM990" s="26"/>
      <c r="DN990" s="26"/>
      <c r="DO990" s="26"/>
      <c r="DP990" s="26"/>
    </row>
    <row r="991" spans="1:120" ht="14.2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5"/>
      <c r="BD991" s="26"/>
      <c r="BE991" s="26"/>
      <c r="BF991" s="26"/>
      <c r="BG991" s="26"/>
      <c r="BH991" s="26"/>
      <c r="BI991" s="26"/>
      <c r="BJ991" s="26"/>
      <c r="BK991" s="26"/>
      <c r="BL991" s="26"/>
      <c r="BM991" s="26"/>
      <c r="BN991" s="26"/>
      <c r="BO991" s="26"/>
      <c r="BP991" s="26"/>
      <c r="BQ991" s="26"/>
      <c r="BR991" s="26"/>
      <c r="BS991" s="26"/>
      <c r="BT991" s="26"/>
      <c r="BU991" s="26"/>
      <c r="BV991" s="26"/>
      <c r="BW991" s="26"/>
      <c r="BX991" s="26"/>
      <c r="BY991" s="26"/>
      <c r="BZ991" s="26"/>
      <c r="CA991" s="26"/>
      <c r="CB991" s="26"/>
      <c r="CC991" s="26"/>
      <c r="CD991" s="26"/>
      <c r="CE991" s="26"/>
      <c r="CF991" s="26"/>
      <c r="CG991" s="26"/>
      <c r="CH991" s="26"/>
      <c r="CI991" s="26"/>
      <c r="CJ991" s="26"/>
      <c r="CK991" s="26"/>
      <c r="CL991" s="26"/>
      <c r="CM991" s="26"/>
      <c r="CN991" s="26"/>
      <c r="CO991" s="26"/>
      <c r="CP991" s="26"/>
      <c r="CQ991" s="26"/>
      <c r="CR991" s="26"/>
      <c r="CS991" s="26"/>
      <c r="CT991" s="26"/>
      <c r="CU991" s="26"/>
      <c r="CV991" s="26"/>
      <c r="CW991" s="26"/>
      <c r="CX991" s="26"/>
      <c r="CY991" s="26"/>
      <c r="CZ991" s="26"/>
      <c r="DA991" s="26"/>
      <c r="DB991" s="26"/>
      <c r="DC991" s="26"/>
      <c r="DD991" s="26"/>
      <c r="DE991" s="26"/>
      <c r="DF991" s="26"/>
      <c r="DG991" s="26"/>
      <c r="DH991" s="26"/>
      <c r="DI991" s="26"/>
      <c r="DJ991" s="26"/>
      <c r="DK991" s="26"/>
      <c r="DL991" s="26"/>
      <c r="DM991" s="26"/>
      <c r="DN991" s="26"/>
      <c r="DO991" s="26"/>
      <c r="DP991" s="26"/>
    </row>
    <row r="992" spans="1:120" ht="14.2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5"/>
      <c r="BD992" s="26"/>
      <c r="BE992" s="26"/>
      <c r="BF992" s="26"/>
      <c r="BG992" s="26"/>
      <c r="BH992" s="26"/>
      <c r="BI992" s="26"/>
      <c r="BJ992" s="26"/>
      <c r="BK992" s="26"/>
      <c r="BL992" s="26"/>
      <c r="BM992" s="26"/>
      <c r="BN992" s="26"/>
      <c r="BO992" s="26"/>
      <c r="BP992" s="26"/>
      <c r="BQ992" s="26"/>
      <c r="BR992" s="26"/>
      <c r="BS992" s="26"/>
      <c r="BT992" s="26"/>
      <c r="BU992" s="26"/>
      <c r="BV992" s="26"/>
      <c r="BW992" s="26"/>
      <c r="BX992" s="26"/>
      <c r="BY992" s="26"/>
      <c r="BZ992" s="26"/>
      <c r="CA992" s="26"/>
      <c r="CB992" s="26"/>
      <c r="CC992" s="26"/>
      <c r="CD992" s="26"/>
      <c r="CE992" s="26"/>
      <c r="CF992" s="26"/>
      <c r="CG992" s="26"/>
      <c r="CH992" s="26"/>
      <c r="CI992" s="26"/>
      <c r="CJ992" s="26"/>
      <c r="CK992" s="26"/>
      <c r="CL992" s="26"/>
      <c r="CM992" s="26"/>
      <c r="CN992" s="26"/>
      <c r="CO992" s="26"/>
      <c r="CP992" s="26"/>
      <c r="CQ992" s="26"/>
      <c r="CR992" s="26"/>
      <c r="CS992" s="26"/>
      <c r="CT992" s="26"/>
      <c r="CU992" s="26"/>
      <c r="CV992" s="26"/>
      <c r="CW992" s="26"/>
      <c r="CX992" s="26"/>
      <c r="CY992" s="26"/>
      <c r="CZ992" s="26"/>
      <c r="DA992" s="26"/>
      <c r="DB992" s="26"/>
      <c r="DC992" s="26"/>
      <c r="DD992" s="26"/>
      <c r="DE992" s="26"/>
      <c r="DF992" s="26"/>
      <c r="DG992" s="26"/>
      <c r="DH992" s="26"/>
      <c r="DI992" s="26"/>
      <c r="DJ992" s="26"/>
      <c r="DK992" s="26"/>
      <c r="DL992" s="26"/>
      <c r="DM992" s="26"/>
      <c r="DN992" s="26"/>
      <c r="DO992" s="26"/>
      <c r="DP992" s="26"/>
    </row>
    <row r="993" spans="1:120" ht="14.2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5"/>
      <c r="BD993" s="26"/>
      <c r="BE993" s="26"/>
      <c r="BF993" s="26"/>
      <c r="BG993" s="26"/>
      <c r="BH993" s="26"/>
      <c r="BI993" s="26"/>
      <c r="BJ993" s="26"/>
      <c r="BK993" s="26"/>
      <c r="BL993" s="26"/>
      <c r="BM993" s="26"/>
      <c r="BN993" s="26"/>
      <c r="BO993" s="26"/>
      <c r="BP993" s="26"/>
      <c r="BQ993" s="26"/>
      <c r="BR993" s="26"/>
      <c r="BS993" s="26"/>
      <c r="BT993" s="26"/>
      <c r="BU993" s="26"/>
      <c r="BV993" s="26"/>
      <c r="BW993" s="26"/>
      <c r="BX993" s="26"/>
      <c r="BY993" s="26"/>
      <c r="BZ993" s="26"/>
      <c r="CA993" s="26"/>
      <c r="CB993" s="26"/>
      <c r="CC993" s="26"/>
      <c r="CD993" s="26"/>
      <c r="CE993" s="26"/>
      <c r="CF993" s="26"/>
      <c r="CG993" s="26"/>
      <c r="CH993" s="26"/>
      <c r="CI993" s="26"/>
      <c r="CJ993" s="26"/>
      <c r="CK993" s="26"/>
      <c r="CL993" s="26"/>
      <c r="CM993" s="26"/>
      <c r="CN993" s="26"/>
      <c r="CO993" s="26"/>
      <c r="CP993" s="26"/>
      <c r="CQ993" s="26"/>
      <c r="CR993" s="26"/>
      <c r="CS993" s="26"/>
      <c r="CT993" s="26"/>
      <c r="CU993" s="26"/>
      <c r="CV993" s="26"/>
      <c r="CW993" s="26"/>
      <c r="CX993" s="26"/>
      <c r="CY993" s="26"/>
      <c r="CZ993" s="26"/>
      <c r="DA993" s="26"/>
      <c r="DB993" s="26"/>
      <c r="DC993" s="26"/>
      <c r="DD993" s="26"/>
      <c r="DE993" s="26"/>
      <c r="DF993" s="26"/>
      <c r="DG993" s="26"/>
      <c r="DH993" s="26"/>
      <c r="DI993" s="26"/>
      <c r="DJ993" s="26"/>
      <c r="DK993" s="26"/>
      <c r="DL993" s="26"/>
      <c r="DM993" s="26"/>
      <c r="DN993" s="26"/>
      <c r="DO993" s="26"/>
      <c r="DP993" s="26"/>
    </row>
    <row r="994" spans="1:120" ht="14.2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5"/>
      <c r="BD994" s="26"/>
      <c r="BE994" s="26"/>
      <c r="BF994" s="26"/>
      <c r="BG994" s="26"/>
      <c r="BH994" s="26"/>
      <c r="BI994" s="26"/>
      <c r="BJ994" s="26"/>
      <c r="BK994" s="26"/>
      <c r="BL994" s="26"/>
      <c r="BM994" s="26"/>
      <c r="BN994" s="26"/>
      <c r="BO994" s="26"/>
      <c r="BP994" s="26"/>
      <c r="BQ994" s="26"/>
      <c r="BR994" s="26"/>
      <c r="BS994" s="26"/>
      <c r="BT994" s="26"/>
      <c r="BU994" s="26"/>
      <c r="BV994" s="26"/>
      <c r="BW994" s="26"/>
      <c r="BX994" s="26"/>
      <c r="BY994" s="26"/>
      <c r="BZ994" s="26"/>
      <c r="CA994" s="26"/>
      <c r="CB994" s="26"/>
      <c r="CC994" s="26"/>
      <c r="CD994" s="26"/>
      <c r="CE994" s="26"/>
      <c r="CF994" s="26"/>
      <c r="CG994" s="26"/>
      <c r="CH994" s="26"/>
      <c r="CI994" s="26"/>
      <c r="CJ994" s="26"/>
      <c r="CK994" s="26"/>
      <c r="CL994" s="26"/>
      <c r="CM994" s="26"/>
      <c r="CN994" s="26"/>
      <c r="CO994" s="26"/>
      <c r="CP994" s="26"/>
      <c r="CQ994" s="26"/>
      <c r="CR994" s="26"/>
      <c r="CS994" s="26"/>
      <c r="CT994" s="26"/>
      <c r="CU994" s="26"/>
      <c r="CV994" s="26"/>
      <c r="CW994" s="26"/>
      <c r="CX994" s="26"/>
      <c r="CY994" s="26"/>
      <c r="CZ994" s="26"/>
      <c r="DA994" s="26"/>
      <c r="DB994" s="26"/>
      <c r="DC994" s="26"/>
      <c r="DD994" s="26"/>
      <c r="DE994" s="26"/>
      <c r="DF994" s="26"/>
      <c r="DG994" s="26"/>
      <c r="DH994" s="26"/>
      <c r="DI994" s="26"/>
      <c r="DJ994" s="26"/>
      <c r="DK994" s="26"/>
      <c r="DL994" s="26"/>
      <c r="DM994" s="26"/>
      <c r="DN994" s="26"/>
      <c r="DO994" s="26"/>
      <c r="DP994" s="26"/>
    </row>
    <row r="995" spans="1:120" ht="14.2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5"/>
      <c r="BD995" s="26"/>
      <c r="BE995" s="26"/>
      <c r="BF995" s="26"/>
      <c r="BG995" s="26"/>
      <c r="BH995" s="26"/>
      <c r="BI995" s="26"/>
      <c r="BJ995" s="26"/>
      <c r="BK995" s="26"/>
      <c r="BL995" s="26"/>
      <c r="BM995" s="26"/>
      <c r="BN995" s="26"/>
      <c r="BO995" s="26"/>
      <c r="BP995" s="26"/>
      <c r="BQ995" s="26"/>
      <c r="BR995" s="26"/>
      <c r="BS995" s="26"/>
      <c r="BT995" s="26"/>
      <c r="BU995" s="26"/>
      <c r="BV995" s="26"/>
      <c r="BW995" s="26"/>
      <c r="BX995" s="26"/>
      <c r="BY995" s="26"/>
      <c r="BZ995" s="26"/>
      <c r="CA995" s="26"/>
      <c r="CB995" s="26"/>
      <c r="CC995" s="26"/>
      <c r="CD995" s="26"/>
      <c r="CE995" s="26"/>
      <c r="CF995" s="26"/>
      <c r="CG995" s="26"/>
      <c r="CH995" s="26"/>
      <c r="CI995" s="26"/>
      <c r="CJ995" s="26"/>
      <c r="CK995" s="26"/>
      <c r="CL995" s="26"/>
      <c r="CM995" s="26"/>
      <c r="CN995" s="26"/>
      <c r="CO995" s="26"/>
      <c r="CP995" s="26"/>
      <c r="CQ995" s="26"/>
      <c r="CR995" s="26"/>
      <c r="CS995" s="26"/>
      <c r="CT995" s="26"/>
      <c r="CU995" s="26"/>
      <c r="CV995" s="26"/>
      <c r="CW995" s="26"/>
      <c r="CX995" s="26"/>
      <c r="CY995" s="26"/>
      <c r="CZ995" s="26"/>
      <c r="DA995" s="26"/>
      <c r="DB995" s="26"/>
      <c r="DC995" s="26"/>
      <c r="DD995" s="26"/>
      <c r="DE995" s="26"/>
      <c r="DF995" s="26"/>
      <c r="DG995" s="26"/>
      <c r="DH995" s="26"/>
      <c r="DI995" s="26"/>
      <c r="DJ995" s="26"/>
      <c r="DK995" s="26"/>
      <c r="DL995" s="26"/>
      <c r="DM995" s="26"/>
      <c r="DN995" s="26"/>
      <c r="DO995" s="26"/>
      <c r="DP995" s="26"/>
    </row>
    <row r="996" spans="1:120" ht="14.2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5"/>
      <c r="BD996" s="26"/>
      <c r="BE996" s="26"/>
      <c r="BF996" s="26"/>
      <c r="BG996" s="26"/>
      <c r="BH996" s="26"/>
      <c r="BI996" s="26"/>
      <c r="BJ996" s="26"/>
      <c r="BK996" s="26"/>
      <c r="BL996" s="26"/>
      <c r="BM996" s="26"/>
      <c r="BN996" s="26"/>
      <c r="BO996" s="26"/>
      <c r="BP996" s="26"/>
      <c r="BQ996" s="26"/>
      <c r="BR996" s="26"/>
      <c r="BS996" s="26"/>
      <c r="BT996" s="26"/>
      <c r="BU996" s="26"/>
      <c r="BV996" s="26"/>
      <c r="BW996" s="26"/>
      <c r="BX996" s="26"/>
      <c r="BY996" s="26"/>
      <c r="BZ996" s="26"/>
      <c r="CA996" s="26"/>
      <c r="CB996" s="26"/>
      <c r="CC996" s="26"/>
      <c r="CD996" s="26"/>
      <c r="CE996" s="26"/>
      <c r="CF996" s="26"/>
      <c r="CG996" s="26"/>
      <c r="CH996" s="26"/>
      <c r="CI996" s="26"/>
      <c r="CJ996" s="26"/>
      <c r="CK996" s="26"/>
      <c r="CL996" s="26"/>
      <c r="CM996" s="26"/>
      <c r="CN996" s="26"/>
      <c r="CO996" s="26"/>
      <c r="CP996" s="26"/>
      <c r="CQ996" s="26"/>
      <c r="CR996" s="26"/>
      <c r="CS996" s="26"/>
      <c r="CT996" s="26"/>
      <c r="CU996" s="26"/>
      <c r="CV996" s="26"/>
      <c r="CW996" s="26"/>
      <c r="CX996" s="26"/>
      <c r="CY996" s="26"/>
      <c r="CZ996" s="26"/>
      <c r="DA996" s="26"/>
      <c r="DB996" s="26"/>
      <c r="DC996" s="26"/>
      <c r="DD996" s="26"/>
      <c r="DE996" s="26"/>
      <c r="DF996" s="26"/>
      <c r="DG996" s="26"/>
      <c r="DH996" s="26"/>
      <c r="DI996" s="26"/>
      <c r="DJ996" s="26"/>
      <c r="DK996" s="26"/>
      <c r="DL996" s="26"/>
      <c r="DM996" s="26"/>
      <c r="DN996" s="26"/>
      <c r="DO996" s="26"/>
      <c r="DP996" s="26"/>
    </row>
    <row r="997" spans="1:120" ht="14.2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5"/>
      <c r="BD997" s="26"/>
      <c r="BE997" s="26"/>
      <c r="BF997" s="26"/>
      <c r="BG997" s="26"/>
      <c r="BH997" s="26"/>
      <c r="BI997" s="26"/>
      <c r="BJ997" s="26"/>
      <c r="BK997" s="26"/>
      <c r="BL997" s="26"/>
      <c r="BM997" s="26"/>
      <c r="BN997" s="26"/>
      <c r="BO997" s="26"/>
      <c r="BP997" s="26"/>
      <c r="BQ997" s="26"/>
      <c r="BR997" s="26"/>
      <c r="BS997" s="26"/>
      <c r="BT997" s="26"/>
      <c r="BU997" s="26"/>
      <c r="BV997" s="26"/>
      <c r="BW997" s="26"/>
      <c r="BX997" s="26"/>
      <c r="BY997" s="26"/>
      <c r="BZ997" s="26"/>
      <c r="CA997" s="26"/>
      <c r="CB997" s="26"/>
      <c r="CC997" s="26"/>
      <c r="CD997" s="26"/>
      <c r="CE997" s="26"/>
      <c r="CF997" s="26"/>
      <c r="CG997" s="26"/>
      <c r="CH997" s="26"/>
      <c r="CI997" s="26"/>
      <c r="CJ997" s="26"/>
      <c r="CK997" s="26"/>
      <c r="CL997" s="26"/>
      <c r="CM997" s="26"/>
      <c r="CN997" s="26"/>
      <c r="CO997" s="26"/>
      <c r="CP997" s="26"/>
      <c r="CQ997" s="26"/>
      <c r="CR997" s="26"/>
      <c r="CS997" s="26"/>
      <c r="CT997" s="26"/>
      <c r="CU997" s="26"/>
      <c r="CV997" s="26"/>
      <c r="CW997" s="26"/>
      <c r="CX997" s="26"/>
      <c r="CY997" s="26"/>
      <c r="CZ997" s="26"/>
      <c r="DA997" s="26"/>
      <c r="DB997" s="26"/>
      <c r="DC997" s="26"/>
      <c r="DD997" s="26"/>
      <c r="DE997" s="26"/>
      <c r="DF997" s="26"/>
      <c r="DG997" s="26"/>
      <c r="DH997" s="26"/>
      <c r="DI997" s="26"/>
      <c r="DJ997" s="26"/>
      <c r="DK997" s="26"/>
      <c r="DL997" s="26"/>
      <c r="DM997" s="26"/>
      <c r="DN997" s="26"/>
      <c r="DO997" s="26"/>
      <c r="DP997" s="26"/>
    </row>
    <row r="998" spans="1:120" ht="14.2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5"/>
      <c r="BD998" s="26"/>
      <c r="BE998" s="26"/>
      <c r="BF998" s="26"/>
      <c r="BG998" s="26"/>
      <c r="BH998" s="26"/>
      <c r="BI998" s="26"/>
      <c r="BJ998" s="26"/>
      <c r="BK998" s="26"/>
      <c r="BL998" s="26"/>
      <c r="BM998" s="26"/>
      <c r="BN998" s="26"/>
      <c r="BO998" s="26"/>
      <c r="BP998" s="26"/>
      <c r="BQ998" s="26"/>
      <c r="BR998" s="26"/>
      <c r="BS998" s="26"/>
      <c r="BT998" s="26"/>
      <c r="BU998" s="26"/>
      <c r="BV998" s="26"/>
      <c r="BW998" s="26"/>
      <c r="BX998" s="26"/>
      <c r="BY998" s="26"/>
      <c r="BZ998" s="26"/>
      <c r="CA998" s="26"/>
      <c r="CB998" s="26"/>
      <c r="CC998" s="26"/>
      <c r="CD998" s="26"/>
      <c r="CE998" s="26"/>
      <c r="CF998" s="26"/>
      <c r="CG998" s="26"/>
      <c r="CH998" s="26"/>
      <c r="CI998" s="26"/>
      <c r="CJ998" s="26"/>
      <c r="CK998" s="26"/>
      <c r="CL998" s="26"/>
      <c r="CM998" s="26"/>
      <c r="CN998" s="26"/>
      <c r="CO998" s="26"/>
      <c r="CP998" s="26"/>
      <c r="CQ998" s="26"/>
      <c r="CR998" s="26"/>
      <c r="CS998" s="26"/>
      <c r="CT998" s="26"/>
      <c r="CU998" s="26"/>
      <c r="CV998" s="26"/>
      <c r="CW998" s="26"/>
      <c r="CX998" s="26"/>
      <c r="CY998" s="26"/>
      <c r="CZ998" s="26"/>
      <c r="DA998" s="26"/>
      <c r="DB998" s="26"/>
      <c r="DC998" s="26"/>
      <c r="DD998" s="26"/>
      <c r="DE998" s="26"/>
      <c r="DF998" s="26"/>
      <c r="DG998" s="26"/>
      <c r="DH998" s="26"/>
      <c r="DI998" s="26"/>
      <c r="DJ998" s="26"/>
      <c r="DK998" s="26"/>
      <c r="DL998" s="26"/>
      <c r="DM998" s="26"/>
      <c r="DN998" s="26"/>
      <c r="DO998" s="26"/>
      <c r="DP998" s="26"/>
    </row>
    <row r="999" spans="1:120" ht="14.2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5"/>
      <c r="BD999" s="26"/>
      <c r="BE999" s="26"/>
      <c r="BF999" s="26"/>
      <c r="BG999" s="26"/>
      <c r="BH999" s="26"/>
      <c r="BI999" s="26"/>
      <c r="BJ999" s="26"/>
      <c r="BK999" s="26"/>
      <c r="BL999" s="26"/>
      <c r="BM999" s="26"/>
      <c r="BN999" s="26"/>
      <c r="BO999" s="26"/>
      <c r="BP999" s="26"/>
      <c r="BQ999" s="26"/>
      <c r="BR999" s="26"/>
      <c r="BS999" s="26"/>
      <c r="BT999" s="26"/>
      <c r="BU999" s="26"/>
      <c r="BV999" s="26"/>
      <c r="BW999" s="26"/>
      <c r="BX999" s="26"/>
      <c r="BY999" s="26"/>
      <c r="BZ999" s="26"/>
      <c r="CA999" s="26"/>
      <c r="CB999" s="26"/>
      <c r="CC999" s="26"/>
      <c r="CD999" s="26"/>
      <c r="CE999" s="26"/>
      <c r="CF999" s="26"/>
      <c r="CG999" s="26"/>
      <c r="CH999" s="26"/>
      <c r="CI999" s="26"/>
      <c r="CJ999" s="26"/>
      <c r="CK999" s="26"/>
      <c r="CL999" s="26"/>
      <c r="CM999" s="26"/>
      <c r="CN999" s="26"/>
      <c r="CO999" s="26"/>
      <c r="CP999" s="26"/>
      <c r="CQ999" s="26"/>
      <c r="CR999" s="26"/>
      <c r="CS999" s="26"/>
      <c r="CT999" s="26"/>
      <c r="CU999" s="26"/>
      <c r="CV999" s="26"/>
      <c r="CW999" s="26"/>
      <c r="CX999" s="26"/>
      <c r="CY999" s="26"/>
      <c r="CZ999" s="26"/>
      <c r="DA999" s="26"/>
      <c r="DB999" s="26"/>
      <c r="DC999" s="26"/>
      <c r="DD999" s="26"/>
      <c r="DE999" s="26"/>
      <c r="DF999" s="26"/>
      <c r="DG999" s="26"/>
      <c r="DH999" s="26"/>
      <c r="DI999" s="26"/>
      <c r="DJ999" s="26"/>
      <c r="DK999" s="26"/>
      <c r="DL999" s="26"/>
      <c r="DM999" s="26"/>
      <c r="DN999" s="26"/>
      <c r="DO999" s="26"/>
      <c r="DP999" s="26"/>
    </row>
    <row r="1000" spans="1:120" ht="14.2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5"/>
      <c r="BD1000" s="26"/>
      <c r="BE1000" s="26"/>
      <c r="BF1000" s="26"/>
      <c r="BG1000" s="26"/>
      <c r="BH1000" s="26"/>
      <c r="BI1000" s="26"/>
      <c r="BJ1000" s="26"/>
      <c r="BK1000" s="26"/>
      <c r="BL1000" s="26"/>
      <c r="BM1000" s="26"/>
      <c r="BN1000" s="26"/>
      <c r="BO1000" s="26"/>
      <c r="BP1000" s="26"/>
      <c r="BQ1000" s="26"/>
      <c r="BR1000" s="26"/>
      <c r="BS1000" s="26"/>
      <c r="BT1000" s="26"/>
      <c r="BU1000" s="26"/>
      <c r="BV1000" s="26"/>
      <c r="BW1000" s="26"/>
      <c r="BX1000" s="26"/>
      <c r="BY1000" s="26"/>
      <c r="BZ1000" s="26"/>
      <c r="CA1000" s="26"/>
      <c r="CB1000" s="26"/>
      <c r="CC1000" s="26"/>
      <c r="CD1000" s="26"/>
      <c r="CE1000" s="26"/>
      <c r="CF1000" s="26"/>
      <c r="CG1000" s="26"/>
      <c r="CH1000" s="26"/>
      <c r="CI1000" s="26"/>
      <c r="CJ1000" s="26"/>
      <c r="CK1000" s="26"/>
      <c r="CL1000" s="26"/>
      <c r="CM1000" s="26"/>
      <c r="CN1000" s="26"/>
      <c r="CO1000" s="26"/>
      <c r="CP1000" s="26"/>
      <c r="CQ1000" s="26"/>
      <c r="CR1000" s="26"/>
      <c r="CS1000" s="26"/>
      <c r="CT1000" s="26"/>
      <c r="CU1000" s="26"/>
      <c r="CV1000" s="26"/>
      <c r="CW1000" s="26"/>
      <c r="CX1000" s="26"/>
      <c r="CY1000" s="26"/>
      <c r="CZ1000" s="26"/>
      <c r="DA1000" s="26"/>
      <c r="DB1000" s="26"/>
      <c r="DC1000" s="26"/>
      <c r="DD1000" s="26"/>
      <c r="DE1000" s="26"/>
      <c r="DF1000" s="26"/>
      <c r="DG1000" s="26"/>
      <c r="DH1000" s="26"/>
      <c r="DI1000" s="26"/>
      <c r="DJ1000" s="26"/>
      <c r="DK1000" s="26"/>
      <c r="DL1000" s="26"/>
      <c r="DM1000" s="26"/>
      <c r="DN1000" s="26"/>
      <c r="DO1000" s="26"/>
      <c r="DP1000" s="26"/>
    </row>
  </sheetData>
  <mergeCells count="147">
    <mergeCell ref="BO2:BX2"/>
    <mergeCell ref="BZ2:CI2"/>
    <mergeCell ref="CK2:CT2"/>
    <mergeCell ref="CV2:DE2"/>
    <mergeCell ref="DG2:DP2"/>
    <mergeCell ref="J1:AS1"/>
    <mergeCell ref="AU1:AW1"/>
    <mergeCell ref="AY1:BA1"/>
    <mergeCell ref="J2:AS2"/>
    <mergeCell ref="AU2:AW2"/>
    <mergeCell ref="AY2:BA2"/>
    <mergeCell ref="BD2:BM2"/>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G4:G5"/>
    <mergeCell ref="H4:H5"/>
    <mergeCell ref="I4:I5"/>
    <mergeCell ref="P4:P5"/>
    <mergeCell ref="Q4:Q5"/>
    <mergeCell ref="R4:R5"/>
    <mergeCell ref="Y4:Y5"/>
    <mergeCell ref="T5:T6"/>
    <mergeCell ref="U5:U6"/>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P38:W38"/>
    <mergeCell ref="P39:W39"/>
    <mergeCell ref="AK37:AU37"/>
    <mergeCell ref="AD31:AM32"/>
    <mergeCell ref="AN31:AO32"/>
    <mergeCell ref="AP31:AP32"/>
    <mergeCell ref="AQ31:AR32"/>
    <mergeCell ref="AS31:BB32"/>
    <mergeCell ref="P33:W33"/>
    <mergeCell ref="P34:W34"/>
    <mergeCell ref="AE34:AM34"/>
    <mergeCell ref="AS34:BA34"/>
    <mergeCell ref="P45:W45"/>
    <mergeCell ref="P46:W46"/>
    <mergeCell ref="Z46:AA46"/>
    <mergeCell ref="P42:W42"/>
    <mergeCell ref="Z42:AA42"/>
    <mergeCell ref="P43:W43"/>
    <mergeCell ref="Z43:AA43"/>
    <mergeCell ref="P44:W44"/>
    <mergeCell ref="Z44:AA44"/>
    <mergeCell ref="Z45:AA45"/>
    <mergeCell ref="L44:M44"/>
    <mergeCell ref="L45:M45"/>
    <mergeCell ref="B46:I46"/>
    <mergeCell ref="L46:M46"/>
    <mergeCell ref="B41:I41"/>
    <mergeCell ref="B42:I42"/>
    <mergeCell ref="L42:M42"/>
    <mergeCell ref="B43:I43"/>
    <mergeCell ref="L43:M43"/>
    <mergeCell ref="B44:I44"/>
    <mergeCell ref="B45:I45"/>
    <mergeCell ref="L41:M41"/>
    <mergeCell ref="AK36:AU36"/>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Z35:AA35"/>
    <mergeCell ref="AE35:AM35"/>
    <mergeCell ref="AS35:BA35"/>
    <mergeCell ref="P35:W35"/>
    <mergeCell ref="P36:W36"/>
    <mergeCell ref="Z36:AA36"/>
    <mergeCell ref="P40:W40"/>
    <mergeCell ref="Z40:AA40"/>
    <mergeCell ref="P41:W41"/>
    <mergeCell ref="Z41:AA41"/>
    <mergeCell ref="P29:W29"/>
    <mergeCell ref="B29:I29"/>
    <mergeCell ref="B30:I30"/>
    <mergeCell ref="L30:M30"/>
    <mergeCell ref="P30:W30"/>
    <mergeCell ref="B31:I31"/>
    <mergeCell ref="P31:W31"/>
    <mergeCell ref="P32:W32"/>
    <mergeCell ref="B37:I37"/>
    <mergeCell ref="B38:I38"/>
    <mergeCell ref="L38:M38"/>
    <mergeCell ref="L39:M39"/>
    <mergeCell ref="L40:M40"/>
    <mergeCell ref="L37:M37"/>
    <mergeCell ref="B39:I39"/>
    <mergeCell ref="B40:I40"/>
    <mergeCell ref="Z38:AA38"/>
    <mergeCell ref="Z39:AA39"/>
    <mergeCell ref="P37:W37"/>
    <mergeCell ref="Z37:AA37"/>
  </mergeCells>
  <dataValidations count="3">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formula1>LS_EQUIPE2</formula1>
    </dataValidation>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formula1>LS_EQUIPE1</formula1>
    </dataValidation>
    <dataValidation type="list" allowBlank="1" showInputMessage="1" showErrorMessage="1" prompt="FPFM - Súmula - Digite uma das opções a seguir:_x000a_A1, A2, B, C, M, J" sqref="AU1">
      <formula1>"A1,A2,B,C,M,J"</formula1>
    </dataValidation>
  </dataValidations>
  <printOptions horizontalCentered="1"/>
  <pageMargins left="0.11811023622047245" right="0.11811023622047245" top="0.15748031496062992" bottom="0.15748031496062992"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19" workbookViewId="0"/>
  </sheetViews>
  <sheetFormatPr defaultColWidth="14.42578125" defaultRowHeight="15" customHeight="1" outlineLevelRow="1" outlineLevelCol="1"/>
  <cols>
    <col min="1" max="1" width="6.7109375" customWidth="1"/>
    <col min="2" max="2" width="7.7109375" customWidth="1"/>
    <col min="3" max="3" width="18.7109375" customWidth="1"/>
    <col min="4" max="12" width="6.7109375" customWidth="1"/>
    <col min="13" max="13" width="7.7109375" customWidth="1"/>
    <col min="14" max="14" width="18.85546875" hidden="1" customWidth="1" outlineLevel="1"/>
    <col min="15" max="15" width="7.7109375" customWidth="1" collapsed="1"/>
    <col min="16" max="26" width="7.7109375" customWidth="1"/>
  </cols>
  <sheetData>
    <row r="1" spans="1:26" ht="12.75" customHeight="1">
      <c r="A1" s="1"/>
      <c r="B1" s="62"/>
      <c r="C1" s="63" t="s">
        <v>80</v>
      </c>
      <c r="D1" s="64"/>
      <c r="E1" s="64"/>
      <c r="F1" s="64"/>
      <c r="G1" s="64"/>
      <c r="H1" s="64"/>
      <c r="I1" s="64"/>
      <c r="J1" s="64"/>
      <c r="K1" s="64"/>
      <c r="L1" s="64"/>
      <c r="M1" s="1"/>
      <c r="N1" s="1"/>
      <c r="O1" s="1"/>
      <c r="P1" s="1"/>
      <c r="Q1" s="1"/>
      <c r="R1" s="1"/>
      <c r="S1" s="1"/>
      <c r="T1" s="1"/>
      <c r="U1" s="1"/>
      <c r="V1" s="1"/>
      <c r="W1" s="1"/>
      <c r="X1" s="1"/>
      <c r="Y1" s="1"/>
      <c r="Z1" s="1"/>
    </row>
    <row r="2" spans="1:26" ht="6" customHeight="1">
      <c r="A2" s="1"/>
      <c r="B2" s="62"/>
      <c r="C2" s="64"/>
      <c r="D2" s="64"/>
      <c r="E2" s="64"/>
      <c r="F2" s="64"/>
      <c r="G2" s="64"/>
      <c r="H2" s="64"/>
      <c r="I2" s="64"/>
      <c r="J2" s="64"/>
      <c r="K2" s="64"/>
      <c r="L2" s="64"/>
      <c r="M2" s="1"/>
      <c r="N2" s="1"/>
      <c r="O2" s="1"/>
      <c r="P2" s="1"/>
      <c r="Q2" s="1"/>
      <c r="R2" s="1"/>
      <c r="S2" s="1"/>
      <c r="T2" s="1"/>
      <c r="U2" s="1"/>
      <c r="V2" s="1"/>
      <c r="W2" s="1"/>
      <c r="X2" s="1"/>
      <c r="Y2" s="1"/>
      <c r="Z2" s="1"/>
    </row>
    <row r="3" spans="1:26" ht="18" customHeight="1">
      <c r="A3" s="1"/>
      <c r="B3" s="62"/>
      <c r="C3" s="64" t="s">
        <v>81</v>
      </c>
      <c r="D3" s="65" t="str">
        <f>Súmula!AD31</f>
        <v>Dalmácia Futmesa</v>
      </c>
      <c r="E3" s="66"/>
      <c r="F3" s="66"/>
      <c r="G3" s="67">
        <f>Súmula!AN31</f>
        <v>1</v>
      </c>
      <c r="H3" s="68" t="s">
        <v>60</v>
      </c>
      <c r="I3" s="69">
        <f>Súmula!AQ31</f>
        <v>71</v>
      </c>
      <c r="J3" s="70"/>
      <c r="K3" s="70"/>
      <c r="L3" s="71" t="str">
        <f>Súmula!AS31</f>
        <v>Círculo Militar SP</v>
      </c>
      <c r="M3" s="1"/>
      <c r="N3" s="1"/>
      <c r="O3" s="1"/>
      <c r="P3" s="1"/>
      <c r="Q3" s="1"/>
      <c r="R3" s="1"/>
      <c r="S3" s="1"/>
      <c r="T3" s="1"/>
      <c r="U3" s="1"/>
      <c r="V3" s="1"/>
      <c r="W3" s="1"/>
      <c r="X3" s="1"/>
      <c r="Y3" s="1"/>
      <c r="Z3" s="1"/>
    </row>
    <row r="4" spans="1:26" ht="6" customHeight="1">
      <c r="A4" s="1"/>
      <c r="B4" s="62"/>
      <c r="C4" s="64"/>
      <c r="D4" s="64"/>
      <c r="E4" s="64"/>
      <c r="F4" s="64"/>
      <c r="G4" s="64"/>
      <c r="H4" s="46"/>
      <c r="I4" s="46"/>
      <c r="J4" s="46"/>
      <c r="K4" s="46"/>
      <c r="L4" s="64"/>
      <c r="M4" s="1"/>
      <c r="N4" s="1"/>
      <c r="O4" s="1"/>
      <c r="P4" s="1"/>
      <c r="Q4" s="1"/>
      <c r="R4" s="1"/>
      <c r="S4" s="1"/>
      <c r="T4" s="1"/>
      <c r="U4" s="1"/>
      <c r="V4" s="1"/>
      <c r="W4" s="1"/>
      <c r="X4" s="1"/>
      <c r="Y4" s="1"/>
      <c r="Z4" s="1"/>
    </row>
    <row r="5" spans="1:26" ht="18" customHeight="1">
      <c r="A5" s="1"/>
      <c r="B5" s="62"/>
      <c r="C5" s="64" t="s">
        <v>82</v>
      </c>
      <c r="D5" s="124" t="str">
        <f>Súmula!AM27</f>
        <v>São Paulo 30-07-2023</v>
      </c>
      <c r="E5" s="125"/>
      <c r="F5" s="126"/>
      <c r="G5" s="64"/>
      <c r="H5" s="46"/>
      <c r="I5" s="46"/>
      <c r="J5" s="46"/>
      <c r="K5" s="72" t="s">
        <v>83</v>
      </c>
      <c r="L5" s="73" t="str">
        <f>IF(Súmula!AU1="","",Súmula!AU1)</f>
        <v>A1</v>
      </c>
      <c r="M5" s="1"/>
      <c r="N5" s="1"/>
      <c r="O5" s="1"/>
      <c r="P5" s="1"/>
      <c r="Q5" s="1"/>
      <c r="R5" s="1"/>
      <c r="S5" s="1"/>
      <c r="T5" s="1"/>
      <c r="U5" s="1"/>
      <c r="V5" s="1"/>
      <c r="W5" s="1"/>
      <c r="X5" s="1"/>
      <c r="Y5" s="1"/>
      <c r="Z5" s="1"/>
    </row>
    <row r="6" spans="1:26" ht="6" customHeight="1">
      <c r="A6" s="1"/>
      <c r="B6" s="62"/>
      <c r="C6" s="1"/>
      <c r="D6" s="1"/>
      <c r="E6" s="1"/>
      <c r="F6" s="1"/>
      <c r="G6" s="1"/>
      <c r="H6" s="1"/>
      <c r="I6" s="1"/>
      <c r="J6" s="1"/>
      <c r="K6" s="1"/>
      <c r="L6" s="1"/>
      <c r="M6" s="1"/>
      <c r="N6" s="1"/>
      <c r="O6" s="1"/>
      <c r="P6" s="1"/>
      <c r="Q6" s="1"/>
      <c r="R6" s="1"/>
      <c r="S6" s="1"/>
      <c r="T6" s="1"/>
      <c r="U6" s="1"/>
      <c r="V6" s="1"/>
      <c r="W6" s="1"/>
      <c r="X6" s="1"/>
      <c r="Y6" s="1"/>
      <c r="Z6" s="1"/>
    </row>
    <row r="7" spans="1:26" ht="18" customHeight="1">
      <c r="A7" s="74" t="s">
        <v>84</v>
      </c>
      <c r="B7" s="75" t="s">
        <v>85</v>
      </c>
      <c r="C7" s="74" t="s">
        <v>86</v>
      </c>
      <c r="D7" s="74" t="s">
        <v>87</v>
      </c>
      <c r="E7" s="74" t="s">
        <v>88</v>
      </c>
      <c r="F7" s="74" t="s">
        <v>89</v>
      </c>
      <c r="G7" s="74" t="s">
        <v>90</v>
      </c>
      <c r="H7" s="74" t="s">
        <v>91</v>
      </c>
      <c r="I7" s="74" t="s">
        <v>92</v>
      </c>
      <c r="J7" s="74" t="s">
        <v>93</v>
      </c>
      <c r="K7" s="74" t="s">
        <v>94</v>
      </c>
      <c r="L7" s="74" t="s">
        <v>95</v>
      </c>
      <c r="M7" s="1"/>
      <c r="N7" s="74" t="s">
        <v>96</v>
      </c>
      <c r="O7" s="1"/>
      <c r="P7" s="1"/>
      <c r="Q7" s="1"/>
      <c r="R7" s="1"/>
      <c r="S7" s="1"/>
      <c r="T7" s="1"/>
      <c r="U7" s="1"/>
      <c r="V7" s="1"/>
      <c r="W7" s="1"/>
      <c r="X7" s="1"/>
      <c r="Y7" s="1"/>
      <c r="Z7" s="1"/>
    </row>
    <row r="8" spans="1:26" ht="18.75" customHeight="1">
      <c r="A8" s="76">
        <f>Súmula!A26</f>
        <v>1</v>
      </c>
      <c r="B8" s="77">
        <f>IF(C8="","",Súmula!L26)</f>
        <v>2596</v>
      </c>
      <c r="C8" s="78" t="str">
        <f>IF(Súmula!B26="","",Súmula!B26)</f>
        <v>Roger</v>
      </c>
      <c r="D8" s="76">
        <f t="shared" ref="D8:D28" si="0">IF(C8="","",SUM(F8:H8))</f>
        <v>0</v>
      </c>
      <c r="E8" s="73">
        <f t="shared" ref="E8:E28" si="1">IF(C8="","",(F8*2)+G8)</f>
        <v>0</v>
      </c>
      <c r="F8" s="76">
        <f>IF(C8="","",(SUMIF(Súmula!$A:$A,Resumo!$C8,Súmula!BD:BD)+SUMIF(Súmula!$J:$J,Resumo!$C8,Súmula!BO:BO)+SUMIF(Súmula!$S:$S,Resumo!$C8,Súmula!BZ:BZ)+SUMIF(Súmula!$AB:$AB,Resumo!$C8,Súmula!CK:CK)+SUMIF(Súmula!$AK:$AK,Resumo!$C8,Súmula!CV:CV)+SUMIF(Súmula!$AT:$AT,Resumo!$C8,Súmula!DG:DG)))</f>
        <v>0</v>
      </c>
      <c r="G8" s="76">
        <f>IF(C8="","",(SUMIF(Súmula!$A:$A,Resumo!$C8,Súmula!BE:BE)+SUMIF(Súmula!$J:$J,Resumo!$C8,Súmula!BP:BP)+SUMIF(Súmula!$S:$S,Resumo!$C8,Súmula!CA:CA)+SUMIF(Súmula!$AB:$AB,Resumo!$C8,Súmula!CL:CL)+SUMIF(Súmula!$AK:$AK,Resumo!$C8,Súmula!CW:CW)+SUMIF(Súmula!$AT:$AT,Resumo!$C8,Súmula!DH:DH)))</f>
        <v>0</v>
      </c>
      <c r="H8" s="76">
        <f>IF(C8="","",(SUMIF(Súmula!$A:$A,Resumo!$C8,Súmula!BF:BF)+SUMIF(Súmula!$J:$J,Resumo!$C8,Súmula!BQ:BQ)+SUMIF(Súmula!$S:$S,Resumo!$C8,Súmula!CB:CB)+SUMIF(Súmula!$AB:$AB,Resumo!$C8,Súmula!CM:CM)+SUMIF(Súmula!$AK:$AK,Resumo!$C8,Súmula!CX:CX)+SUMIF(Súmula!$AT:$AT,Resumo!$C8,Súmula!DI:DI)))</f>
        <v>0</v>
      </c>
      <c r="I8" s="76">
        <f>IF(C8="","",(SUMIF(Súmula!$A:$A,Resumo!$C8,Súmula!BG:BG)+SUMIF(Súmula!$J:$J,Resumo!$C8,Súmula!BR:BR)+SUMIF(Súmula!$S:$S,Resumo!$C8,Súmula!CC:CC)+SUMIF(Súmula!$AB:$AB,Resumo!$C8,Súmula!CN:CN)+SUMIF(Súmula!$AK:$AK,Resumo!$C8,Súmula!CY:CY)+SUMIF(Súmula!$AT:$AT,Resumo!$C8,Súmula!DJ:DJ)))</f>
        <v>0</v>
      </c>
      <c r="J8" s="76">
        <f>IF(C8="","",(SUMIF(Súmula!$A:$A,Resumo!$C8,Súmula!BH:BH)+SUMIF(Súmula!$J:$J,Resumo!$C8,Súmula!BS:BS)+SUMIF(Súmula!$S:$S,Resumo!$C8,Súmula!CD:CD)+SUMIF(Súmula!$AB:$AB,Resumo!$C8,Súmula!CO:CO)+SUMIF(Súmula!$AK:$AK,Resumo!$C8,Súmula!CZ:CZ)+SUMIF(Súmula!$AT:$AT,Resumo!$C8,Súmula!DK:DK)))</f>
        <v>0</v>
      </c>
      <c r="K8" s="76">
        <f t="shared" ref="K8:K28" si="2">IF(C8="","",I8-J8)</f>
        <v>0</v>
      </c>
      <c r="L8" s="76"/>
      <c r="M8" s="1"/>
      <c r="N8" s="76" t="str">
        <f t="shared" ref="N8:N28" si="3">IF(N9="",IF(C8="","",PROPER(C8)&amp;" "&amp;E8&amp;"/"&amp;D8*2),IF(C8="","",PROPER(C8)&amp;" "&amp;E8&amp;"/"&amp;D8*2&amp;","))</f>
        <v>Roger 0/0,</v>
      </c>
      <c r="O8" s="1"/>
      <c r="P8" s="1"/>
      <c r="Q8" s="1"/>
      <c r="R8" s="1"/>
      <c r="S8" s="1"/>
      <c r="T8" s="1"/>
      <c r="U8" s="1"/>
      <c r="V8" s="1"/>
      <c r="W8" s="1"/>
      <c r="X8" s="1"/>
      <c r="Y8" s="1"/>
      <c r="Z8" s="1"/>
    </row>
    <row r="9" spans="1:26" ht="18.75" customHeight="1">
      <c r="A9" s="76">
        <f>Súmula!A27</f>
        <v>2</v>
      </c>
      <c r="B9" s="77">
        <f>IF(C9="","",Súmula!L27)</f>
        <v>2538</v>
      </c>
      <c r="C9" s="78" t="str">
        <f>IF(Súmula!B27="","",Súmula!B27)</f>
        <v>PC Dainese</v>
      </c>
      <c r="D9" s="76">
        <f t="shared" si="0"/>
        <v>6</v>
      </c>
      <c r="E9" s="73">
        <f t="shared" si="1"/>
        <v>0</v>
      </c>
      <c r="F9" s="76">
        <f>IF(C9="","",(SUMIF(Súmula!$A:$A,Resumo!$C9,Súmula!BD:BD)+SUMIF(Súmula!$J:$J,Resumo!$C9,Súmula!BO:BO)+SUMIF(Súmula!$S:$S,Resumo!$C9,Súmula!BZ:BZ)+SUMIF(Súmula!$AB:$AB,Resumo!$C9,Súmula!CK:CK)+SUMIF(Súmula!$AK:$AK,Resumo!$C9,Súmula!CV:CV)+SUMIF(Súmula!$AT:$AT,Resumo!$C9,Súmula!DG:DG)))</f>
        <v>0</v>
      </c>
      <c r="G9" s="76">
        <f>IF(C9="","",(SUMIF(Súmula!$A:$A,Resumo!$C9,Súmula!BE:BE)+SUMIF(Súmula!$J:$J,Resumo!$C9,Súmula!BP:BP)+SUMIF(Súmula!$S:$S,Resumo!$C9,Súmula!CA:CA)+SUMIF(Súmula!$AB:$AB,Resumo!$C9,Súmula!CL:CL)+SUMIF(Súmula!$AK:$AK,Resumo!$C9,Súmula!CW:CW)+SUMIF(Súmula!$AT:$AT,Resumo!$C9,Súmula!DH:DH)))</f>
        <v>0</v>
      </c>
      <c r="H9" s="76">
        <f>IF(C9="","",(SUMIF(Súmula!$A:$A,Resumo!$C9,Súmula!BF:BF)+SUMIF(Súmula!$J:$J,Resumo!$C9,Súmula!BQ:BQ)+SUMIF(Súmula!$S:$S,Resumo!$C9,Súmula!CB:CB)+SUMIF(Súmula!$AB:$AB,Resumo!$C9,Súmula!CM:CM)+SUMIF(Súmula!$AK:$AK,Resumo!$C9,Súmula!CX:CX)+SUMIF(Súmula!$AT:$AT,Resumo!$C9,Súmula!DI:DI)))</f>
        <v>6</v>
      </c>
      <c r="I9" s="76">
        <f>IF(C9="","",(SUMIF(Súmula!$A:$A,Resumo!$C9,Súmula!BG:BG)+SUMIF(Súmula!$J:$J,Resumo!$C9,Súmula!BR:BR)+SUMIF(Súmula!$S:$S,Resumo!$C9,Súmula!CC:CC)+SUMIF(Súmula!$AB:$AB,Resumo!$C9,Súmula!CN:CN)+SUMIF(Súmula!$AK:$AK,Resumo!$C9,Súmula!CY:CY)+SUMIF(Súmula!$AT:$AT,Resumo!$C9,Súmula!DJ:DJ)))</f>
        <v>12</v>
      </c>
      <c r="J9" s="76">
        <f>IF(C9="","",(SUMIF(Súmula!$A:$A,Resumo!$C9,Súmula!BH:BH)+SUMIF(Súmula!$J:$J,Resumo!$C9,Súmula!BS:BS)+SUMIF(Súmula!$S:$S,Resumo!$C9,Súmula!CD:CD)+SUMIF(Súmula!$AB:$AB,Resumo!$C9,Súmula!CO:CO)+SUMIF(Súmula!$AK:$AK,Resumo!$C9,Súmula!CZ:CZ)+SUMIF(Súmula!$AT:$AT,Resumo!$C9,Súmula!DK:DK)))</f>
        <v>33</v>
      </c>
      <c r="K9" s="76">
        <f t="shared" si="2"/>
        <v>-21</v>
      </c>
      <c r="L9" s="76"/>
      <c r="M9" s="1"/>
      <c r="N9" s="76" t="str">
        <f t="shared" si="3"/>
        <v>Pc Dainese 0/12,</v>
      </c>
      <c r="O9" s="1"/>
      <c r="P9" s="1"/>
      <c r="Q9" s="1"/>
      <c r="R9" s="1"/>
      <c r="S9" s="1"/>
      <c r="T9" s="1"/>
      <c r="U9" s="1"/>
      <c r="V9" s="1"/>
      <c r="W9" s="1"/>
      <c r="X9" s="1"/>
      <c r="Y9" s="1"/>
      <c r="Z9" s="1"/>
    </row>
    <row r="10" spans="1:26" ht="18.75" customHeight="1">
      <c r="A10" s="76">
        <f>Súmula!A28</f>
        <v>3</v>
      </c>
      <c r="B10" s="77">
        <f>IF(C10="","",Súmula!L28)</f>
        <v>2598</v>
      </c>
      <c r="C10" s="78" t="str">
        <f>IF(Súmula!B28="","",Súmula!B28)</f>
        <v>Tibas</v>
      </c>
      <c r="D10" s="76">
        <f t="shared" si="0"/>
        <v>6</v>
      </c>
      <c r="E10" s="73">
        <f t="shared" si="1"/>
        <v>0</v>
      </c>
      <c r="F10" s="76">
        <f>IF(C10="","",(SUMIF(Súmula!$A:$A,Resumo!$C10,Súmula!BD:BD)+SUMIF(Súmula!$J:$J,Resumo!$C10,Súmula!BO:BO)+SUMIF(Súmula!$S:$S,Resumo!$C10,Súmula!BZ:BZ)+SUMIF(Súmula!$AB:$AB,Resumo!$C10,Súmula!CK:CK)+SUMIF(Súmula!$AK:$AK,Resumo!$C10,Súmula!CV:CV)+SUMIF(Súmula!$AT:$AT,Resumo!$C10,Súmula!DG:DG)))</f>
        <v>0</v>
      </c>
      <c r="G10" s="76">
        <f>IF(C10="","",(SUMIF(Súmula!$A:$A,Resumo!$C10,Súmula!BE:BE)+SUMIF(Súmula!$J:$J,Resumo!$C10,Súmula!BP:BP)+SUMIF(Súmula!$S:$S,Resumo!$C10,Súmula!CA:CA)+SUMIF(Súmula!$AB:$AB,Resumo!$C10,Súmula!CL:CL)+SUMIF(Súmula!$AK:$AK,Resumo!$C10,Súmula!CW:CW)+SUMIF(Súmula!$AT:$AT,Resumo!$C10,Súmula!DH:DH)))</f>
        <v>0</v>
      </c>
      <c r="H10" s="76">
        <f>IF(C10="","",(SUMIF(Súmula!$A:$A,Resumo!$C10,Súmula!BF:BF)+SUMIF(Súmula!$J:$J,Resumo!$C10,Súmula!BQ:BQ)+SUMIF(Súmula!$S:$S,Resumo!$C10,Súmula!CB:CB)+SUMIF(Súmula!$AB:$AB,Resumo!$C10,Súmula!CM:CM)+SUMIF(Súmula!$AK:$AK,Resumo!$C10,Súmula!CX:CX)+SUMIF(Súmula!$AT:$AT,Resumo!$C10,Súmula!DI:DI)))</f>
        <v>6</v>
      </c>
      <c r="I10" s="76">
        <f>IF(C10="","",(SUMIF(Súmula!$A:$A,Resumo!$C10,Súmula!BG:BG)+SUMIF(Súmula!$J:$J,Resumo!$C10,Súmula!BR:BR)+SUMIF(Súmula!$S:$S,Resumo!$C10,Súmula!CC:CC)+SUMIF(Súmula!$AB:$AB,Resumo!$C10,Súmula!CN:CN)+SUMIF(Súmula!$AK:$AK,Resumo!$C10,Súmula!CY:CY)+SUMIF(Súmula!$AT:$AT,Resumo!$C10,Súmula!DJ:DJ)))</f>
        <v>8</v>
      </c>
      <c r="J10" s="76">
        <f>IF(C10="","",(SUMIF(Súmula!$A:$A,Resumo!$C10,Súmula!BH:BH)+SUMIF(Súmula!$J:$J,Resumo!$C10,Súmula!BS:BS)+SUMIF(Súmula!$S:$S,Resumo!$C10,Súmula!CD:CD)+SUMIF(Súmula!$AB:$AB,Resumo!$C10,Súmula!CO:CO)+SUMIF(Súmula!$AK:$AK,Resumo!$C10,Súmula!CZ:CZ)+SUMIF(Súmula!$AT:$AT,Resumo!$C10,Súmula!DK:DK)))</f>
        <v>40</v>
      </c>
      <c r="K10" s="76">
        <f t="shared" si="2"/>
        <v>-32</v>
      </c>
      <c r="L10" s="76"/>
      <c r="M10" s="1"/>
      <c r="N10" s="76" t="str">
        <f t="shared" si="3"/>
        <v>Tibas 0/12,</v>
      </c>
      <c r="O10" s="1"/>
      <c r="P10" s="1"/>
      <c r="Q10" s="1"/>
      <c r="R10" s="1"/>
      <c r="S10" s="1"/>
      <c r="T10" s="1"/>
      <c r="U10" s="1"/>
      <c r="V10" s="1"/>
      <c r="W10" s="1"/>
      <c r="X10" s="1"/>
      <c r="Y10" s="1"/>
      <c r="Z10" s="1"/>
    </row>
    <row r="11" spans="1:26" ht="18.75" customHeight="1">
      <c r="A11" s="76">
        <f>Súmula!A29</f>
        <v>4</v>
      </c>
      <c r="B11" s="77">
        <f>IF(C11="","",Súmula!L29)</f>
        <v>2580</v>
      </c>
      <c r="C11" s="78" t="str">
        <f>IF(Súmula!B29="","",Súmula!B29)</f>
        <v>Murillo Pessoa</v>
      </c>
      <c r="D11" s="76">
        <f t="shared" si="0"/>
        <v>4</v>
      </c>
      <c r="E11" s="73">
        <f t="shared" si="1"/>
        <v>0</v>
      </c>
      <c r="F11" s="76">
        <f>IF(C11="","",(SUMIF(Súmula!$A:$A,Resumo!$C11,Súmula!BD:BD)+SUMIF(Súmula!$J:$J,Resumo!$C11,Súmula!BO:BO)+SUMIF(Súmula!$S:$S,Resumo!$C11,Súmula!BZ:BZ)+SUMIF(Súmula!$AB:$AB,Resumo!$C11,Súmula!CK:CK)+SUMIF(Súmula!$AK:$AK,Resumo!$C11,Súmula!CV:CV)+SUMIF(Súmula!$AT:$AT,Resumo!$C11,Súmula!DG:DG)))</f>
        <v>0</v>
      </c>
      <c r="G11" s="76">
        <f>IF(C11="","",(SUMIF(Súmula!$A:$A,Resumo!$C11,Súmula!BE:BE)+SUMIF(Súmula!$J:$J,Resumo!$C11,Súmula!BP:BP)+SUMIF(Súmula!$S:$S,Resumo!$C11,Súmula!CA:CA)+SUMIF(Súmula!$AB:$AB,Resumo!$C11,Súmula!CL:CL)+SUMIF(Súmula!$AK:$AK,Resumo!$C11,Súmula!CW:CW)+SUMIF(Súmula!$AT:$AT,Resumo!$C11,Súmula!DH:DH)))</f>
        <v>0</v>
      </c>
      <c r="H11" s="76">
        <f>IF(C11="","",(SUMIF(Súmula!$A:$A,Resumo!$C11,Súmula!BF:BF)+SUMIF(Súmula!$J:$J,Resumo!$C11,Súmula!BQ:BQ)+SUMIF(Súmula!$S:$S,Resumo!$C11,Súmula!CB:CB)+SUMIF(Súmula!$AB:$AB,Resumo!$C11,Súmula!CM:CM)+SUMIF(Súmula!$AK:$AK,Resumo!$C11,Súmula!CX:CX)+SUMIF(Súmula!$AT:$AT,Resumo!$C11,Súmula!DI:DI)))</f>
        <v>4</v>
      </c>
      <c r="I11" s="76">
        <f>IF(C11="","",(SUMIF(Súmula!$A:$A,Resumo!$C11,Súmula!BG:BG)+SUMIF(Súmula!$J:$J,Resumo!$C11,Súmula!BR:BR)+SUMIF(Súmula!$S:$S,Resumo!$C11,Súmula!CC:CC)+SUMIF(Súmula!$AB:$AB,Resumo!$C11,Súmula!CN:CN)+SUMIF(Súmula!$AK:$AK,Resumo!$C11,Súmula!CY:CY)+SUMIF(Súmula!$AT:$AT,Resumo!$C11,Súmula!DJ:DJ)))</f>
        <v>6</v>
      </c>
      <c r="J11" s="76">
        <f>IF(C11="","",(SUMIF(Súmula!$A:$A,Resumo!$C11,Súmula!BH:BH)+SUMIF(Súmula!$J:$J,Resumo!$C11,Súmula!BS:BS)+SUMIF(Súmula!$S:$S,Resumo!$C11,Súmula!CD:CD)+SUMIF(Súmula!$AB:$AB,Resumo!$C11,Súmula!CO:CO)+SUMIF(Súmula!$AK:$AK,Resumo!$C11,Súmula!CZ:CZ)+SUMIF(Súmula!$AT:$AT,Resumo!$C11,Súmula!DK:DK)))</f>
        <v>28</v>
      </c>
      <c r="K11" s="76">
        <f t="shared" si="2"/>
        <v>-22</v>
      </c>
      <c r="L11" s="76"/>
      <c r="M11" s="1"/>
      <c r="N11" s="76" t="str">
        <f t="shared" si="3"/>
        <v>Murillo Pessoa 0/8,</v>
      </c>
      <c r="O11" s="1"/>
      <c r="P11" s="1"/>
      <c r="Q11" s="1"/>
      <c r="R11" s="1"/>
      <c r="S11" s="1"/>
      <c r="T11" s="1"/>
      <c r="U11" s="1"/>
      <c r="V11" s="1"/>
      <c r="W11" s="1"/>
      <c r="X11" s="1"/>
      <c r="Y11" s="1"/>
      <c r="Z11" s="1"/>
    </row>
    <row r="12" spans="1:26" ht="18.75" customHeight="1">
      <c r="A12" s="76">
        <f>Súmula!A30</f>
        <v>5</v>
      </c>
      <c r="B12" s="77">
        <f>IF(C12="","",Súmula!L30)</f>
        <v>2558</v>
      </c>
      <c r="C12" s="78" t="str">
        <f>IF(Súmula!B30="","",Súmula!B30)</f>
        <v>Ardilhes</v>
      </c>
      <c r="D12" s="76">
        <f t="shared" si="0"/>
        <v>6</v>
      </c>
      <c r="E12" s="73">
        <f t="shared" si="1"/>
        <v>1</v>
      </c>
      <c r="F12" s="76">
        <f>IF(C12="","",(SUMIF(Súmula!$A:$A,Resumo!$C12,Súmula!BD:BD)+SUMIF(Súmula!$J:$J,Resumo!$C12,Súmula!BO:BO)+SUMIF(Súmula!$S:$S,Resumo!$C12,Súmula!BZ:BZ)+SUMIF(Súmula!$AB:$AB,Resumo!$C12,Súmula!CK:CK)+SUMIF(Súmula!$AK:$AK,Resumo!$C12,Súmula!CV:CV)+SUMIF(Súmula!$AT:$AT,Resumo!$C12,Súmula!DG:DG)))</f>
        <v>0</v>
      </c>
      <c r="G12" s="76">
        <f>IF(C12="","",(SUMIF(Súmula!$A:$A,Resumo!$C12,Súmula!BE:BE)+SUMIF(Súmula!$J:$J,Resumo!$C12,Súmula!BP:BP)+SUMIF(Súmula!$S:$S,Resumo!$C12,Súmula!CA:CA)+SUMIF(Súmula!$AB:$AB,Resumo!$C12,Súmula!CL:CL)+SUMIF(Súmula!$AK:$AK,Resumo!$C12,Súmula!CW:CW)+SUMIF(Súmula!$AT:$AT,Resumo!$C12,Súmula!DH:DH)))</f>
        <v>1</v>
      </c>
      <c r="H12" s="76">
        <f>IF(C12="","",(SUMIF(Súmula!$A:$A,Resumo!$C12,Súmula!BF:BF)+SUMIF(Súmula!$J:$J,Resumo!$C12,Súmula!BQ:BQ)+SUMIF(Súmula!$S:$S,Resumo!$C12,Súmula!CB:CB)+SUMIF(Súmula!$AB:$AB,Resumo!$C12,Súmula!CM:CM)+SUMIF(Súmula!$AK:$AK,Resumo!$C12,Súmula!CX:CX)+SUMIF(Súmula!$AT:$AT,Resumo!$C12,Súmula!DI:DI)))</f>
        <v>5</v>
      </c>
      <c r="I12" s="76">
        <f>IF(C12="","",(SUMIF(Súmula!$A:$A,Resumo!$C12,Súmula!BG:BG)+SUMIF(Súmula!$J:$J,Resumo!$C12,Súmula!BR:BR)+SUMIF(Súmula!$S:$S,Resumo!$C12,Súmula!CC:CC)+SUMIF(Súmula!$AB:$AB,Resumo!$C12,Súmula!CN:CN)+SUMIF(Súmula!$AK:$AK,Resumo!$C12,Súmula!CY:CY)+SUMIF(Súmula!$AT:$AT,Resumo!$C12,Súmula!DJ:DJ)))</f>
        <v>11</v>
      </c>
      <c r="J12" s="76">
        <f>IF(C12="","",(SUMIF(Súmula!$A:$A,Resumo!$C12,Súmula!BH:BH)+SUMIF(Súmula!$J:$J,Resumo!$C12,Súmula!BS:BS)+SUMIF(Súmula!$S:$S,Resumo!$C12,Súmula!CD:CD)+SUMIF(Súmula!$AB:$AB,Resumo!$C12,Súmula!CO:CO)+SUMIF(Súmula!$AK:$AK,Resumo!$C12,Súmula!CZ:CZ)+SUMIF(Súmula!$AT:$AT,Resumo!$C12,Súmula!DK:DK)))</f>
        <v>30</v>
      </c>
      <c r="K12" s="76">
        <f t="shared" si="2"/>
        <v>-19</v>
      </c>
      <c r="L12" s="76"/>
      <c r="M12" s="1"/>
      <c r="N12" s="76" t="str">
        <f t="shared" si="3"/>
        <v>Ardilhes 1/12,</v>
      </c>
      <c r="O12" s="1"/>
      <c r="P12" s="1"/>
      <c r="Q12" s="1"/>
      <c r="R12" s="1"/>
      <c r="S12" s="1"/>
      <c r="T12" s="1"/>
      <c r="U12" s="1"/>
      <c r="V12" s="1"/>
      <c r="W12" s="1"/>
      <c r="X12" s="1"/>
      <c r="Y12" s="1"/>
      <c r="Z12" s="1"/>
    </row>
    <row r="13" spans="1:26" ht="18" customHeight="1">
      <c r="A13" s="76">
        <f>Súmula!A31</f>
        <v>6</v>
      </c>
      <c r="B13" s="77">
        <f>IF(C13="","",Súmula!L31)</f>
        <v>2556</v>
      </c>
      <c r="C13" s="78" t="str">
        <f>IF(Súmula!B31="","",Súmula!B31)</f>
        <v>Davi Andrade</v>
      </c>
      <c r="D13" s="76">
        <f t="shared" si="0"/>
        <v>6</v>
      </c>
      <c r="E13" s="73">
        <f t="shared" si="1"/>
        <v>0</v>
      </c>
      <c r="F13" s="76">
        <f>IF(C13="","",(SUMIF(Súmula!$A:$A,Resumo!$C13,Súmula!BD:BD)+SUMIF(Súmula!$J:$J,Resumo!$C13,Súmula!BO:BO)+SUMIF(Súmula!$S:$S,Resumo!$C13,Súmula!BZ:BZ)+SUMIF(Súmula!$AB:$AB,Resumo!$C13,Súmula!CK:CK)+SUMIF(Súmula!$AK:$AK,Resumo!$C13,Súmula!CV:CV)+SUMIF(Súmula!$AT:$AT,Resumo!$C13,Súmula!DG:DG)))</f>
        <v>0</v>
      </c>
      <c r="G13" s="76">
        <f>IF(C13="","",(SUMIF(Súmula!$A:$A,Resumo!$C13,Súmula!BE:BE)+SUMIF(Súmula!$J:$J,Resumo!$C13,Súmula!BP:BP)+SUMIF(Súmula!$S:$S,Resumo!$C13,Súmula!CA:CA)+SUMIF(Súmula!$AB:$AB,Resumo!$C13,Súmula!CL:CL)+SUMIF(Súmula!$AK:$AK,Resumo!$C13,Súmula!CW:CW)+SUMIF(Súmula!$AT:$AT,Resumo!$C13,Súmula!DH:DH)))</f>
        <v>0</v>
      </c>
      <c r="H13" s="76">
        <f>IF(C13="","",(SUMIF(Súmula!$A:$A,Resumo!$C13,Súmula!BF:BF)+SUMIF(Súmula!$J:$J,Resumo!$C13,Súmula!BQ:BQ)+SUMIF(Súmula!$S:$S,Resumo!$C13,Súmula!CB:CB)+SUMIF(Súmula!$AB:$AB,Resumo!$C13,Súmula!CM:CM)+SUMIF(Súmula!$AK:$AK,Resumo!$C13,Súmula!CX:CX)+SUMIF(Súmula!$AT:$AT,Resumo!$C13,Súmula!DI:DI)))</f>
        <v>6</v>
      </c>
      <c r="I13" s="76">
        <f>IF(C13="","",(SUMIF(Súmula!$A:$A,Resumo!$C13,Súmula!BG:BG)+SUMIF(Súmula!$J:$J,Resumo!$C13,Súmula!BR:BR)+SUMIF(Súmula!$S:$S,Resumo!$C13,Súmula!CC:CC)+SUMIF(Súmula!$AB:$AB,Resumo!$C13,Súmula!CN:CN)+SUMIF(Súmula!$AK:$AK,Resumo!$C13,Súmula!CY:CY)+SUMIF(Súmula!$AT:$AT,Resumo!$C13,Súmula!DJ:DJ)))</f>
        <v>11</v>
      </c>
      <c r="J13" s="76">
        <f>IF(C13="","",(SUMIF(Súmula!$A:$A,Resumo!$C13,Súmula!BH:BH)+SUMIF(Súmula!$J:$J,Resumo!$C13,Súmula!BS:BS)+SUMIF(Súmula!$S:$S,Resumo!$C13,Súmula!CD:CD)+SUMIF(Súmula!$AB:$AB,Resumo!$C13,Súmula!CO:CO)+SUMIF(Súmula!$AK:$AK,Resumo!$C13,Súmula!CZ:CZ)+SUMIF(Súmula!$AT:$AT,Resumo!$C13,Súmula!DK:DK)))</f>
        <v>39</v>
      </c>
      <c r="K13" s="76">
        <f t="shared" si="2"/>
        <v>-28</v>
      </c>
      <c r="L13" s="76"/>
      <c r="M13" s="1"/>
      <c r="N13" s="76" t="str">
        <f t="shared" si="3"/>
        <v>Davi Andrade 0/12,</v>
      </c>
      <c r="O13" s="1"/>
      <c r="P13" s="1"/>
      <c r="Q13" s="1"/>
      <c r="R13" s="1"/>
      <c r="S13" s="1"/>
      <c r="T13" s="1"/>
      <c r="U13" s="1"/>
      <c r="V13" s="1"/>
      <c r="W13" s="1"/>
      <c r="X13" s="1"/>
      <c r="Y13" s="1"/>
      <c r="Z13" s="1"/>
    </row>
    <row r="14" spans="1:26" ht="18.75" customHeight="1">
      <c r="A14" s="76" t="str">
        <f>Súmula!A32</f>
        <v>R1</v>
      </c>
      <c r="B14" s="77">
        <f>IF(C14="","",Súmula!L32)</f>
        <v>2544</v>
      </c>
      <c r="C14" s="78" t="str">
        <f>IF(Súmula!B32="","",Súmula!B32)</f>
        <v>Marcos Borges</v>
      </c>
      <c r="D14" s="76">
        <f t="shared" si="0"/>
        <v>2</v>
      </c>
      <c r="E14" s="73">
        <f t="shared" si="1"/>
        <v>0</v>
      </c>
      <c r="F14" s="76">
        <f>IF(C14="","",(SUMIF(Súmula!$A:$A,Resumo!$C14,Súmula!BD:BD)+SUMIF(Súmula!$J:$J,Resumo!$C14,Súmula!BO:BO)+SUMIF(Súmula!$S:$S,Resumo!$C14,Súmula!BZ:BZ)+SUMIF(Súmula!$AB:$AB,Resumo!$C14,Súmula!CK:CK)+SUMIF(Súmula!$AK:$AK,Resumo!$C14,Súmula!CV:CV)+SUMIF(Súmula!$AT:$AT,Resumo!$C14,Súmula!DG:DG)))</f>
        <v>0</v>
      </c>
      <c r="G14" s="76">
        <f>IF(C14="","",(SUMIF(Súmula!$A:$A,Resumo!$C14,Súmula!BE:BE)+SUMIF(Súmula!$J:$J,Resumo!$C14,Súmula!BP:BP)+SUMIF(Súmula!$S:$S,Resumo!$C14,Súmula!CA:CA)+SUMIF(Súmula!$AB:$AB,Resumo!$C14,Súmula!CL:CL)+SUMIF(Súmula!$AK:$AK,Resumo!$C14,Súmula!CW:CW)+SUMIF(Súmula!$AT:$AT,Resumo!$C14,Súmula!DH:DH)))</f>
        <v>0</v>
      </c>
      <c r="H14" s="76">
        <f>IF(C14="","",(SUMIF(Súmula!$A:$A,Resumo!$C14,Súmula!BF:BF)+SUMIF(Súmula!$J:$J,Resumo!$C14,Súmula!BQ:BQ)+SUMIF(Súmula!$S:$S,Resumo!$C14,Súmula!CB:CB)+SUMIF(Súmula!$AB:$AB,Resumo!$C14,Súmula!CM:CM)+SUMIF(Súmula!$AK:$AK,Resumo!$C14,Súmula!CX:CX)+SUMIF(Súmula!$AT:$AT,Resumo!$C14,Súmula!DI:DI)))</f>
        <v>2</v>
      </c>
      <c r="I14" s="76">
        <f>IF(C14="","",(SUMIF(Súmula!$A:$A,Resumo!$C14,Súmula!BG:BG)+SUMIF(Súmula!$J:$J,Resumo!$C14,Súmula!BR:BR)+SUMIF(Súmula!$S:$S,Resumo!$C14,Súmula!CC:CC)+SUMIF(Súmula!$AB:$AB,Resumo!$C14,Súmula!CN:CN)+SUMIF(Súmula!$AK:$AK,Resumo!$C14,Súmula!CY:CY)+SUMIF(Súmula!$AT:$AT,Resumo!$C14,Súmula!DJ:DJ)))</f>
        <v>4</v>
      </c>
      <c r="J14" s="76">
        <f>IF(C14="","",(SUMIF(Súmula!$A:$A,Resumo!$C14,Súmula!BH:BH)+SUMIF(Súmula!$J:$J,Resumo!$C14,Súmula!BS:BS)+SUMIF(Súmula!$S:$S,Resumo!$C14,Súmula!CD:CD)+SUMIF(Súmula!$AB:$AB,Resumo!$C14,Súmula!CO:CO)+SUMIF(Súmula!$AK:$AK,Resumo!$C14,Súmula!CZ:CZ)+SUMIF(Súmula!$AT:$AT,Resumo!$C14,Súmula!DK:DK)))</f>
        <v>12</v>
      </c>
      <c r="K14" s="76">
        <f t="shared" si="2"/>
        <v>-8</v>
      </c>
      <c r="L14" s="76"/>
      <c r="M14" s="1"/>
      <c r="N14" s="76" t="str">
        <f t="shared" si="3"/>
        <v>Marcos Borges 0/4</v>
      </c>
      <c r="O14" s="1"/>
      <c r="P14" s="1"/>
      <c r="Q14" s="1"/>
      <c r="R14" s="1"/>
      <c r="S14" s="1"/>
      <c r="T14" s="1"/>
      <c r="U14" s="1"/>
      <c r="V14" s="1"/>
      <c r="W14" s="1"/>
      <c r="X14" s="1"/>
      <c r="Y14" s="1"/>
      <c r="Z14" s="1"/>
    </row>
    <row r="15" spans="1:26" ht="18.75" customHeight="1">
      <c r="A15" s="76" t="str">
        <f>Súmula!A33</f>
        <v>R2</v>
      </c>
      <c r="B15" s="77" t="str">
        <f>IF(C15="","",Súmula!L33)</f>
        <v/>
      </c>
      <c r="C15" s="78" t="str">
        <f>IF(Súmula!B33="","",Súmula!B33)</f>
        <v/>
      </c>
      <c r="D15" s="76" t="str">
        <f t="shared" si="0"/>
        <v/>
      </c>
      <c r="E15" s="73" t="str">
        <f t="shared" si="1"/>
        <v/>
      </c>
      <c r="F15" s="76" t="str">
        <f>IF(C15="","",(SUMIF(Súmula!$A:$A,Resumo!$C15,Súmula!BD:BD)+SUMIF(Súmula!$J:$J,Resumo!$C15,Súmula!BO:BO)+SUMIF(Súmula!$S:$S,Resumo!$C15,Súmula!BZ:BZ)+SUMIF(Súmula!$AB:$AB,Resumo!$C15,Súmula!CK:CK)+SUMIF(Súmula!$AK:$AK,Resumo!$C15,Súmula!CV:CV)+SUMIF(Súmula!$AT:$AT,Resumo!$C15,Súmula!DG:DG)))</f>
        <v/>
      </c>
      <c r="G15" s="76" t="str">
        <f>IF(C15="","",(SUMIF(Súmula!$A:$A,Resumo!$C15,Súmula!BE:BE)+SUMIF(Súmula!$J:$J,Resumo!$C15,Súmula!BP:BP)+SUMIF(Súmula!$S:$S,Resumo!$C15,Súmula!CA:CA)+SUMIF(Súmula!$AB:$AB,Resumo!$C15,Súmula!CL:CL)+SUMIF(Súmula!$AK:$AK,Resumo!$C15,Súmula!CW:CW)+SUMIF(Súmula!$AT:$AT,Resumo!$C15,Súmula!DH:DH)))</f>
        <v/>
      </c>
      <c r="H15" s="76" t="str">
        <f>IF(C15="","",(SUMIF(Súmula!$A:$A,Resumo!$C15,Súmula!BF:BF)+SUMIF(Súmula!$J:$J,Resumo!$C15,Súmula!BQ:BQ)+SUMIF(Súmula!$S:$S,Resumo!$C15,Súmula!CB:CB)+SUMIF(Súmula!$AB:$AB,Resumo!$C15,Súmula!CM:CM)+SUMIF(Súmula!$AK:$AK,Resumo!$C15,Súmula!CX:CX)+SUMIF(Súmula!$AT:$AT,Resumo!$C15,Súmula!DI:DI)))</f>
        <v/>
      </c>
      <c r="I15" s="76" t="str">
        <f>IF(C15="","",(SUMIF(Súmula!$A:$A,Resumo!$C15,Súmula!BG:BG)+SUMIF(Súmula!$J:$J,Resumo!$C15,Súmula!BR:BR)+SUMIF(Súmula!$S:$S,Resumo!$C15,Súmula!CC:CC)+SUMIF(Súmula!$AB:$AB,Resumo!$C15,Súmula!CN:CN)+SUMIF(Súmula!$AK:$AK,Resumo!$C15,Súmula!CY:CY)+SUMIF(Súmula!$AT:$AT,Resumo!$C15,Súmula!DJ:DJ)))</f>
        <v/>
      </c>
      <c r="J15" s="76" t="str">
        <f>IF(C15="","",(SUMIF(Súmula!$A:$A,Resumo!$C15,Súmula!BH:BH)+SUMIF(Súmula!$J:$J,Resumo!$C15,Súmula!BS:BS)+SUMIF(Súmula!$S:$S,Resumo!$C15,Súmula!CD:CD)+SUMIF(Súmula!$AB:$AB,Resumo!$C15,Súmula!CO:CO)+SUMIF(Súmula!$AK:$AK,Resumo!$C15,Súmula!CZ:CZ)+SUMIF(Súmula!$AT:$AT,Resumo!$C15,Súmula!DK:DK)))</f>
        <v/>
      </c>
      <c r="K15" s="76" t="str">
        <f t="shared" si="2"/>
        <v/>
      </c>
      <c r="L15" s="76"/>
      <c r="M15" s="1"/>
      <c r="N15" s="76" t="str">
        <f t="shared" si="3"/>
        <v/>
      </c>
      <c r="O15" s="1"/>
      <c r="P15" s="1"/>
      <c r="Q15" s="1"/>
      <c r="R15" s="1"/>
      <c r="S15" s="1"/>
      <c r="T15" s="1"/>
      <c r="U15" s="1"/>
      <c r="V15" s="1"/>
      <c r="W15" s="1"/>
      <c r="X15" s="1"/>
      <c r="Y15" s="1"/>
      <c r="Z15" s="1"/>
    </row>
    <row r="16" spans="1:26" ht="18.75" customHeight="1">
      <c r="A16" s="76" t="str">
        <f>Súmula!A34</f>
        <v>R3</v>
      </c>
      <c r="B16" s="77" t="str">
        <f>IF(C16="","",Súmula!L34)</f>
        <v/>
      </c>
      <c r="C16" s="78" t="str">
        <f>IF(Súmula!B34="","",Súmula!B34)</f>
        <v/>
      </c>
      <c r="D16" s="76" t="str">
        <f t="shared" si="0"/>
        <v/>
      </c>
      <c r="E16" s="73" t="str">
        <f t="shared" si="1"/>
        <v/>
      </c>
      <c r="F16" s="76" t="str">
        <f>IF(C16="","",(SUMIF(Súmula!$A:$A,Resumo!$C16,Súmula!BD:BD)+SUMIF(Súmula!$J:$J,Resumo!$C16,Súmula!BO:BO)+SUMIF(Súmula!$S:$S,Resumo!$C16,Súmula!BZ:BZ)+SUMIF(Súmula!$AB:$AB,Resumo!$C16,Súmula!CK:CK)+SUMIF(Súmula!$AK:$AK,Resumo!$C16,Súmula!CV:CV)+SUMIF(Súmula!$AT:$AT,Resumo!$C16,Súmula!DG:DG)))</f>
        <v/>
      </c>
      <c r="G16" s="76" t="str">
        <f>IF(C16="","",(SUMIF(Súmula!$A:$A,Resumo!$C16,Súmula!BE:BE)+SUMIF(Súmula!$J:$J,Resumo!$C16,Súmula!BP:BP)+SUMIF(Súmula!$S:$S,Resumo!$C16,Súmula!CA:CA)+SUMIF(Súmula!$AB:$AB,Resumo!$C16,Súmula!CL:CL)+SUMIF(Súmula!$AK:$AK,Resumo!$C16,Súmula!CW:CW)+SUMIF(Súmula!$AT:$AT,Resumo!$C16,Súmula!DH:DH)))</f>
        <v/>
      </c>
      <c r="H16" s="76" t="str">
        <f>IF(C16="","",(SUMIF(Súmula!$A:$A,Resumo!$C16,Súmula!BF:BF)+SUMIF(Súmula!$J:$J,Resumo!$C16,Súmula!BQ:BQ)+SUMIF(Súmula!$S:$S,Resumo!$C16,Súmula!CB:CB)+SUMIF(Súmula!$AB:$AB,Resumo!$C16,Súmula!CM:CM)+SUMIF(Súmula!$AK:$AK,Resumo!$C16,Súmula!CX:CX)+SUMIF(Súmula!$AT:$AT,Resumo!$C16,Súmula!DI:DI)))</f>
        <v/>
      </c>
      <c r="I16" s="76" t="str">
        <f>IF(C16="","",(SUMIF(Súmula!$A:$A,Resumo!$C16,Súmula!BG:BG)+SUMIF(Súmula!$J:$J,Resumo!$C16,Súmula!BR:BR)+SUMIF(Súmula!$S:$S,Resumo!$C16,Súmula!CC:CC)+SUMIF(Súmula!$AB:$AB,Resumo!$C16,Súmula!CN:CN)+SUMIF(Súmula!$AK:$AK,Resumo!$C16,Súmula!CY:CY)+SUMIF(Súmula!$AT:$AT,Resumo!$C16,Súmula!DJ:DJ)))</f>
        <v/>
      </c>
      <c r="J16" s="76" t="str">
        <f>IF(C16="","",(SUMIF(Súmula!$A:$A,Resumo!$C16,Súmula!BH:BH)+SUMIF(Súmula!$J:$J,Resumo!$C16,Súmula!BS:BS)+SUMIF(Súmula!$S:$S,Resumo!$C16,Súmula!CD:CD)+SUMIF(Súmula!$AB:$AB,Resumo!$C16,Súmula!CO:CO)+SUMIF(Súmula!$AK:$AK,Resumo!$C16,Súmula!CZ:CZ)+SUMIF(Súmula!$AT:$AT,Resumo!$C16,Súmula!DK:DK)))</f>
        <v/>
      </c>
      <c r="K16" s="76" t="str">
        <f t="shared" si="2"/>
        <v/>
      </c>
      <c r="L16" s="76"/>
      <c r="M16" s="1"/>
      <c r="N16" s="76" t="str">
        <f t="shared" si="3"/>
        <v/>
      </c>
      <c r="O16" s="1"/>
      <c r="P16" s="1"/>
      <c r="Q16" s="1"/>
      <c r="R16" s="1"/>
      <c r="S16" s="1"/>
      <c r="T16" s="1"/>
      <c r="U16" s="1"/>
      <c r="V16" s="1"/>
      <c r="W16" s="1"/>
      <c r="X16" s="1"/>
      <c r="Y16" s="1"/>
      <c r="Z16" s="1"/>
    </row>
    <row r="17" spans="1:26" ht="18.75" customHeight="1">
      <c r="A17" s="76" t="str">
        <f>Súmula!A35</f>
        <v>R4</v>
      </c>
      <c r="B17" s="77" t="str">
        <f>IF(C17="","",Súmula!L35)</f>
        <v/>
      </c>
      <c r="C17" s="78" t="str">
        <f>IF(Súmula!B35="","",Súmula!B35)</f>
        <v/>
      </c>
      <c r="D17" s="76" t="str">
        <f t="shared" si="0"/>
        <v/>
      </c>
      <c r="E17" s="73" t="str">
        <f t="shared" si="1"/>
        <v/>
      </c>
      <c r="F17" s="76" t="str">
        <f>IF(C17="","",(SUMIF(Súmula!$A:$A,Resumo!$C17,Súmula!BD:BD)+SUMIF(Súmula!$J:$J,Resumo!$C17,Súmula!BO:BO)+SUMIF(Súmula!$S:$S,Resumo!$C17,Súmula!BZ:BZ)+SUMIF(Súmula!$AB:$AB,Resumo!$C17,Súmula!CK:CK)+SUMIF(Súmula!$AK:$AK,Resumo!$C17,Súmula!CV:CV)+SUMIF(Súmula!$AT:$AT,Resumo!$C17,Súmula!DG:DG)))</f>
        <v/>
      </c>
      <c r="G17" s="76" t="str">
        <f>IF(C17="","",(SUMIF(Súmula!$A:$A,Resumo!$C17,Súmula!BE:BE)+SUMIF(Súmula!$J:$J,Resumo!$C17,Súmula!BP:BP)+SUMIF(Súmula!$S:$S,Resumo!$C17,Súmula!CA:CA)+SUMIF(Súmula!$AB:$AB,Resumo!$C17,Súmula!CL:CL)+SUMIF(Súmula!$AK:$AK,Resumo!$C17,Súmula!CW:CW)+SUMIF(Súmula!$AT:$AT,Resumo!$C17,Súmula!DH:DH)))</f>
        <v/>
      </c>
      <c r="H17" s="76" t="str">
        <f>IF(C17="","",(SUMIF(Súmula!$A:$A,Resumo!$C17,Súmula!BF:BF)+SUMIF(Súmula!$J:$J,Resumo!$C17,Súmula!BQ:BQ)+SUMIF(Súmula!$S:$S,Resumo!$C17,Súmula!CB:CB)+SUMIF(Súmula!$AB:$AB,Resumo!$C17,Súmula!CM:CM)+SUMIF(Súmula!$AK:$AK,Resumo!$C17,Súmula!CX:CX)+SUMIF(Súmula!$AT:$AT,Resumo!$C17,Súmula!DI:DI)))</f>
        <v/>
      </c>
      <c r="I17" s="76" t="str">
        <f>IF(C17="","",(SUMIF(Súmula!$A:$A,Resumo!$C17,Súmula!BG:BG)+SUMIF(Súmula!$J:$J,Resumo!$C17,Súmula!BR:BR)+SUMIF(Súmula!$S:$S,Resumo!$C17,Súmula!CC:CC)+SUMIF(Súmula!$AB:$AB,Resumo!$C17,Súmula!CN:CN)+SUMIF(Súmula!$AK:$AK,Resumo!$C17,Súmula!CY:CY)+SUMIF(Súmula!$AT:$AT,Resumo!$C17,Súmula!DJ:DJ)))</f>
        <v/>
      </c>
      <c r="J17" s="76" t="str">
        <f>IF(C17="","",(SUMIF(Súmula!$A:$A,Resumo!$C17,Súmula!BH:BH)+SUMIF(Súmula!$J:$J,Resumo!$C17,Súmula!BS:BS)+SUMIF(Súmula!$S:$S,Resumo!$C17,Súmula!CD:CD)+SUMIF(Súmula!$AB:$AB,Resumo!$C17,Súmula!CO:CO)+SUMIF(Súmula!$AK:$AK,Resumo!$C17,Súmula!CZ:CZ)+SUMIF(Súmula!$AT:$AT,Resumo!$C17,Súmula!DK:DK)))</f>
        <v/>
      </c>
      <c r="K17" s="76" t="str">
        <f t="shared" si="2"/>
        <v/>
      </c>
      <c r="L17" s="76"/>
      <c r="M17" s="1"/>
      <c r="N17" s="76" t="str">
        <f t="shared" si="3"/>
        <v/>
      </c>
      <c r="O17" s="1"/>
      <c r="P17" s="1"/>
      <c r="Q17" s="1"/>
      <c r="R17" s="1"/>
      <c r="S17" s="1"/>
      <c r="T17" s="1"/>
      <c r="U17" s="1"/>
      <c r="V17" s="1"/>
      <c r="W17" s="1"/>
      <c r="X17" s="1"/>
      <c r="Y17" s="1"/>
      <c r="Z17" s="1"/>
    </row>
    <row r="18" spans="1:26" ht="18.75" customHeight="1">
      <c r="A18" s="76" t="str">
        <f>Súmula!A36</f>
        <v>R5</v>
      </c>
      <c r="B18" s="77" t="str">
        <f>IF(C18="","",Súmula!L36)</f>
        <v/>
      </c>
      <c r="C18" s="78" t="str">
        <f>IF(Súmula!B36="","",Súmula!B36)</f>
        <v/>
      </c>
      <c r="D18" s="76" t="str">
        <f t="shared" si="0"/>
        <v/>
      </c>
      <c r="E18" s="73" t="str">
        <f t="shared" si="1"/>
        <v/>
      </c>
      <c r="F18" s="76" t="str">
        <f>IF(C18="","",(SUMIF(Súmula!$A:$A,Resumo!$C18,Súmula!BD:BD)+SUMIF(Súmula!$J:$J,Resumo!$C18,Súmula!BO:BO)+SUMIF(Súmula!$S:$S,Resumo!$C18,Súmula!BZ:BZ)+SUMIF(Súmula!$AB:$AB,Resumo!$C18,Súmula!CK:CK)+SUMIF(Súmula!$AK:$AK,Resumo!$C18,Súmula!CV:CV)+SUMIF(Súmula!$AT:$AT,Resumo!$C18,Súmula!DG:DG)))</f>
        <v/>
      </c>
      <c r="G18" s="76" t="str">
        <f>IF(C18="","",(SUMIF(Súmula!$A:$A,Resumo!$C18,Súmula!BE:BE)+SUMIF(Súmula!$J:$J,Resumo!$C18,Súmula!BP:BP)+SUMIF(Súmula!$S:$S,Resumo!$C18,Súmula!CA:CA)+SUMIF(Súmula!$AB:$AB,Resumo!$C18,Súmula!CL:CL)+SUMIF(Súmula!$AK:$AK,Resumo!$C18,Súmula!CW:CW)+SUMIF(Súmula!$AT:$AT,Resumo!$C18,Súmula!DH:DH)))</f>
        <v/>
      </c>
      <c r="H18" s="76" t="str">
        <f>IF(C18="","",(SUMIF(Súmula!$A:$A,Resumo!$C18,Súmula!BF:BF)+SUMIF(Súmula!$J:$J,Resumo!$C18,Súmula!BQ:BQ)+SUMIF(Súmula!$S:$S,Resumo!$C18,Súmula!CB:CB)+SUMIF(Súmula!$AB:$AB,Resumo!$C18,Súmula!CM:CM)+SUMIF(Súmula!$AK:$AK,Resumo!$C18,Súmula!CX:CX)+SUMIF(Súmula!$AT:$AT,Resumo!$C18,Súmula!DI:DI)))</f>
        <v/>
      </c>
      <c r="I18" s="76" t="str">
        <f>IF(C18="","",(SUMIF(Súmula!$A:$A,Resumo!$C18,Súmula!BG:BG)+SUMIF(Súmula!$J:$J,Resumo!$C18,Súmula!BR:BR)+SUMIF(Súmula!$S:$S,Resumo!$C18,Súmula!CC:CC)+SUMIF(Súmula!$AB:$AB,Resumo!$C18,Súmula!CN:CN)+SUMIF(Súmula!$AK:$AK,Resumo!$C18,Súmula!CY:CY)+SUMIF(Súmula!$AT:$AT,Resumo!$C18,Súmula!DJ:DJ)))</f>
        <v/>
      </c>
      <c r="J18" s="76" t="str">
        <f>IF(C18="","",(SUMIF(Súmula!$A:$A,Resumo!$C18,Súmula!BH:BH)+SUMIF(Súmula!$J:$J,Resumo!$C18,Súmula!BS:BS)+SUMIF(Súmula!$S:$S,Resumo!$C18,Súmula!CD:CD)+SUMIF(Súmula!$AB:$AB,Resumo!$C18,Súmula!CO:CO)+SUMIF(Súmula!$AK:$AK,Resumo!$C18,Súmula!CZ:CZ)+SUMIF(Súmula!$AT:$AT,Resumo!$C18,Súmula!DK:DK)))</f>
        <v/>
      </c>
      <c r="K18" s="76" t="str">
        <f t="shared" si="2"/>
        <v/>
      </c>
      <c r="L18" s="76"/>
      <c r="M18" s="1"/>
      <c r="N18" s="76" t="str">
        <f t="shared" si="3"/>
        <v/>
      </c>
      <c r="O18" s="1"/>
      <c r="P18" s="1"/>
      <c r="Q18" s="1"/>
      <c r="R18" s="1"/>
      <c r="S18" s="1"/>
      <c r="T18" s="1"/>
      <c r="U18" s="1"/>
      <c r="V18" s="1"/>
      <c r="W18" s="1"/>
      <c r="X18" s="1"/>
      <c r="Y18" s="1"/>
      <c r="Z18" s="1"/>
    </row>
    <row r="19" spans="1:26" ht="18.75" customHeight="1">
      <c r="A19" s="76" t="str">
        <f>Súmula!A37</f>
        <v>R6</v>
      </c>
      <c r="B19" s="77" t="str">
        <f>IF(C19="","",Súmula!L37)</f>
        <v/>
      </c>
      <c r="C19" s="78" t="str">
        <f>IF(Súmula!B37="","",Súmula!B37)</f>
        <v/>
      </c>
      <c r="D19" s="76" t="str">
        <f t="shared" si="0"/>
        <v/>
      </c>
      <c r="E19" s="73" t="str">
        <f t="shared" si="1"/>
        <v/>
      </c>
      <c r="F19" s="76" t="str">
        <f>IF(C19="","",(SUMIF(Súmula!$A:$A,Resumo!$C19,Súmula!BD:BD)+SUMIF(Súmula!$J:$J,Resumo!$C19,Súmula!BO:BO)+SUMIF(Súmula!$S:$S,Resumo!$C19,Súmula!BZ:BZ)+SUMIF(Súmula!$AB:$AB,Resumo!$C19,Súmula!CK:CK)+SUMIF(Súmula!$AK:$AK,Resumo!$C19,Súmula!CV:CV)+SUMIF(Súmula!$AT:$AT,Resumo!$C19,Súmula!DG:DG)))</f>
        <v/>
      </c>
      <c r="G19" s="76" t="str">
        <f>IF(C19="","",(SUMIF(Súmula!$A:$A,Resumo!$C19,Súmula!BE:BE)+SUMIF(Súmula!$J:$J,Resumo!$C19,Súmula!BP:BP)+SUMIF(Súmula!$S:$S,Resumo!$C19,Súmula!CA:CA)+SUMIF(Súmula!$AB:$AB,Resumo!$C19,Súmula!CL:CL)+SUMIF(Súmula!$AK:$AK,Resumo!$C19,Súmula!CW:CW)+SUMIF(Súmula!$AT:$AT,Resumo!$C19,Súmula!DH:DH)))</f>
        <v/>
      </c>
      <c r="H19" s="76" t="str">
        <f>IF(C19="","",(SUMIF(Súmula!$A:$A,Resumo!$C19,Súmula!BF:BF)+SUMIF(Súmula!$J:$J,Resumo!$C19,Súmula!BQ:BQ)+SUMIF(Súmula!$S:$S,Resumo!$C19,Súmula!CB:CB)+SUMIF(Súmula!$AB:$AB,Resumo!$C19,Súmula!CM:CM)+SUMIF(Súmula!$AK:$AK,Resumo!$C19,Súmula!CX:CX)+SUMIF(Súmula!$AT:$AT,Resumo!$C19,Súmula!DI:DI)))</f>
        <v/>
      </c>
      <c r="I19" s="76" t="str">
        <f>IF(C19="","",(SUMIF(Súmula!$A:$A,Resumo!$C19,Súmula!BG:BG)+SUMIF(Súmula!$J:$J,Resumo!$C19,Súmula!BR:BR)+SUMIF(Súmula!$S:$S,Resumo!$C19,Súmula!CC:CC)+SUMIF(Súmula!$AB:$AB,Resumo!$C19,Súmula!CN:CN)+SUMIF(Súmula!$AK:$AK,Resumo!$C19,Súmula!CY:CY)+SUMIF(Súmula!$AT:$AT,Resumo!$C19,Súmula!DJ:DJ)))</f>
        <v/>
      </c>
      <c r="J19" s="76" t="str">
        <f>IF(C19="","",(SUMIF(Súmula!$A:$A,Resumo!$C19,Súmula!BH:BH)+SUMIF(Súmula!$J:$J,Resumo!$C19,Súmula!BS:BS)+SUMIF(Súmula!$S:$S,Resumo!$C19,Súmula!CD:CD)+SUMIF(Súmula!$AB:$AB,Resumo!$C19,Súmula!CO:CO)+SUMIF(Súmula!$AK:$AK,Resumo!$C19,Súmula!CZ:CZ)+SUMIF(Súmula!$AT:$AT,Resumo!$C19,Súmula!DK:DK)))</f>
        <v/>
      </c>
      <c r="K19" s="76" t="str">
        <f t="shared" si="2"/>
        <v/>
      </c>
      <c r="L19" s="76"/>
      <c r="M19" s="1"/>
      <c r="N19" s="76" t="str">
        <f t="shared" si="3"/>
        <v/>
      </c>
      <c r="O19" s="1"/>
      <c r="P19" s="1"/>
      <c r="Q19" s="1"/>
      <c r="R19" s="1"/>
      <c r="S19" s="1"/>
      <c r="T19" s="1"/>
      <c r="U19" s="1"/>
      <c r="V19" s="1"/>
      <c r="W19" s="1"/>
      <c r="X19" s="1"/>
      <c r="Y19" s="1"/>
      <c r="Z19" s="1"/>
    </row>
    <row r="20" spans="1:26" ht="18.75" customHeight="1" outlineLevel="1">
      <c r="A20" s="76" t="str">
        <f>Súmula!A38</f>
        <v>R7</v>
      </c>
      <c r="B20" s="77" t="str">
        <f>IF(C20="","",Súmula!L38)</f>
        <v/>
      </c>
      <c r="C20" s="78" t="str">
        <f>IF(Súmula!B38="","",Súmula!B38)</f>
        <v/>
      </c>
      <c r="D20" s="76" t="str">
        <f t="shared" si="0"/>
        <v/>
      </c>
      <c r="E20" s="73" t="str">
        <f t="shared" si="1"/>
        <v/>
      </c>
      <c r="F20" s="76" t="str">
        <f>IF(C20="","",(SUMIF(Súmula!$A:$A,Resumo!$C20,Súmula!BD:BD)+SUMIF(Súmula!$J:$J,Resumo!$C20,Súmula!BO:BO)+SUMIF(Súmula!$S:$S,Resumo!$C20,Súmula!BZ:BZ)+SUMIF(Súmula!$AB:$AB,Resumo!$C20,Súmula!CK:CK)+SUMIF(Súmula!$AK:$AK,Resumo!$C20,Súmula!CV:CV)+SUMIF(Súmula!$AT:$AT,Resumo!$C20,Súmula!DG:DG)))</f>
        <v/>
      </c>
      <c r="G20" s="76" t="str">
        <f>IF(C20="","",(SUMIF(Súmula!$A:$A,Resumo!$C20,Súmula!BE:BE)+SUMIF(Súmula!$J:$J,Resumo!$C20,Súmula!BP:BP)+SUMIF(Súmula!$S:$S,Resumo!$C20,Súmula!CA:CA)+SUMIF(Súmula!$AB:$AB,Resumo!$C20,Súmula!CL:CL)+SUMIF(Súmula!$AK:$AK,Resumo!$C20,Súmula!CW:CW)+SUMIF(Súmula!$AT:$AT,Resumo!$C20,Súmula!DH:DH)))</f>
        <v/>
      </c>
      <c r="H20" s="76" t="str">
        <f>IF(C20="","",(SUMIF(Súmula!$A:$A,Resumo!$C20,Súmula!BF:BF)+SUMIF(Súmula!$J:$J,Resumo!$C20,Súmula!BQ:BQ)+SUMIF(Súmula!$S:$S,Resumo!$C20,Súmula!CB:CB)+SUMIF(Súmula!$AB:$AB,Resumo!$C20,Súmula!CM:CM)+SUMIF(Súmula!$AK:$AK,Resumo!$C20,Súmula!CX:CX)+SUMIF(Súmula!$AT:$AT,Resumo!$C20,Súmula!DI:DI)))</f>
        <v/>
      </c>
      <c r="I20" s="76" t="str">
        <f>IF(C20="","",(SUMIF(Súmula!$A:$A,Resumo!$C20,Súmula!BG:BG)+SUMIF(Súmula!$J:$J,Resumo!$C20,Súmula!BR:BR)+SUMIF(Súmula!$S:$S,Resumo!$C20,Súmula!CC:CC)+SUMIF(Súmula!$AB:$AB,Resumo!$C20,Súmula!CN:CN)+SUMIF(Súmula!$AK:$AK,Resumo!$C20,Súmula!CY:CY)+SUMIF(Súmula!$AT:$AT,Resumo!$C20,Súmula!DJ:DJ)))</f>
        <v/>
      </c>
      <c r="J20" s="76" t="str">
        <f>IF(C20="","",(SUMIF(Súmula!$A:$A,Resumo!$C20,Súmula!BH:BH)+SUMIF(Súmula!$J:$J,Resumo!$C20,Súmula!BS:BS)+SUMIF(Súmula!$S:$S,Resumo!$C20,Súmula!CD:CD)+SUMIF(Súmula!$AB:$AB,Resumo!$C20,Súmula!CO:CO)+SUMIF(Súmula!$AK:$AK,Resumo!$C20,Súmula!CZ:CZ)+SUMIF(Súmula!$AT:$AT,Resumo!$C20,Súmula!DK:DK)))</f>
        <v/>
      </c>
      <c r="K20" s="76" t="str">
        <f t="shared" si="2"/>
        <v/>
      </c>
      <c r="L20" s="76"/>
      <c r="M20" s="1"/>
      <c r="N20" s="76" t="str">
        <f t="shared" si="3"/>
        <v/>
      </c>
      <c r="O20" s="1"/>
      <c r="P20" s="1"/>
      <c r="Q20" s="1"/>
      <c r="R20" s="1"/>
      <c r="S20" s="1"/>
      <c r="T20" s="1"/>
      <c r="U20" s="1"/>
      <c r="V20" s="1"/>
      <c r="W20" s="1"/>
      <c r="X20" s="1"/>
      <c r="Y20" s="1"/>
      <c r="Z20" s="1"/>
    </row>
    <row r="21" spans="1:26" ht="18.75" customHeight="1" outlineLevel="1">
      <c r="A21" s="76" t="str">
        <f>Súmula!A39</f>
        <v>R8</v>
      </c>
      <c r="B21" s="77" t="str">
        <f>IF(C21="","",Súmula!L39)</f>
        <v/>
      </c>
      <c r="C21" s="78" t="str">
        <f>IF(Súmula!B39="","",Súmula!B39)</f>
        <v/>
      </c>
      <c r="D21" s="76" t="str">
        <f t="shared" si="0"/>
        <v/>
      </c>
      <c r="E21" s="73" t="str">
        <f t="shared" si="1"/>
        <v/>
      </c>
      <c r="F21" s="76" t="str">
        <f>IF(C21="","",(SUMIF(Súmula!$A:$A,Resumo!$C21,Súmula!BD:BD)+SUMIF(Súmula!$J:$J,Resumo!$C21,Súmula!BO:BO)+SUMIF(Súmula!$S:$S,Resumo!$C21,Súmula!BZ:BZ)+SUMIF(Súmula!$AB:$AB,Resumo!$C21,Súmula!CK:CK)+SUMIF(Súmula!$AK:$AK,Resumo!$C21,Súmula!CV:CV)+SUMIF(Súmula!$AT:$AT,Resumo!$C21,Súmula!DG:DG)))</f>
        <v/>
      </c>
      <c r="G21" s="76" t="str">
        <f>IF(C21="","",(SUMIF(Súmula!$A:$A,Resumo!$C21,Súmula!BE:BE)+SUMIF(Súmula!$J:$J,Resumo!$C21,Súmula!BP:BP)+SUMIF(Súmula!$S:$S,Resumo!$C21,Súmula!CA:CA)+SUMIF(Súmula!$AB:$AB,Resumo!$C21,Súmula!CL:CL)+SUMIF(Súmula!$AK:$AK,Resumo!$C21,Súmula!CW:CW)+SUMIF(Súmula!$AT:$AT,Resumo!$C21,Súmula!DH:DH)))</f>
        <v/>
      </c>
      <c r="H21" s="76" t="str">
        <f>IF(C21="","",(SUMIF(Súmula!$A:$A,Resumo!$C21,Súmula!BF:BF)+SUMIF(Súmula!$J:$J,Resumo!$C21,Súmula!BQ:BQ)+SUMIF(Súmula!$S:$S,Resumo!$C21,Súmula!CB:CB)+SUMIF(Súmula!$AB:$AB,Resumo!$C21,Súmula!CM:CM)+SUMIF(Súmula!$AK:$AK,Resumo!$C21,Súmula!CX:CX)+SUMIF(Súmula!$AT:$AT,Resumo!$C21,Súmula!DI:DI)))</f>
        <v/>
      </c>
      <c r="I21" s="76" t="str">
        <f>IF(C21="","",(SUMIF(Súmula!$A:$A,Resumo!$C21,Súmula!BG:BG)+SUMIF(Súmula!$J:$J,Resumo!$C21,Súmula!BR:BR)+SUMIF(Súmula!$S:$S,Resumo!$C21,Súmula!CC:CC)+SUMIF(Súmula!$AB:$AB,Resumo!$C21,Súmula!CN:CN)+SUMIF(Súmula!$AK:$AK,Resumo!$C21,Súmula!CY:CY)+SUMIF(Súmula!$AT:$AT,Resumo!$C21,Súmula!DJ:DJ)))</f>
        <v/>
      </c>
      <c r="J21" s="76" t="str">
        <f>IF(C21="","",(SUMIF(Súmula!$A:$A,Resumo!$C21,Súmula!BH:BH)+SUMIF(Súmula!$J:$J,Resumo!$C21,Súmula!BS:BS)+SUMIF(Súmula!$S:$S,Resumo!$C21,Súmula!CD:CD)+SUMIF(Súmula!$AB:$AB,Resumo!$C21,Súmula!CO:CO)+SUMIF(Súmula!$AK:$AK,Resumo!$C21,Súmula!CZ:CZ)+SUMIF(Súmula!$AT:$AT,Resumo!$C21,Súmula!DK:DK)))</f>
        <v/>
      </c>
      <c r="K21" s="76" t="str">
        <f t="shared" si="2"/>
        <v/>
      </c>
      <c r="L21" s="76"/>
      <c r="M21" s="1"/>
      <c r="N21" s="76" t="str">
        <f t="shared" si="3"/>
        <v/>
      </c>
      <c r="O21" s="1"/>
      <c r="P21" s="1"/>
      <c r="Q21" s="1"/>
      <c r="R21" s="1"/>
      <c r="S21" s="1"/>
      <c r="T21" s="1"/>
      <c r="U21" s="1"/>
      <c r="V21" s="1"/>
      <c r="W21" s="1"/>
      <c r="X21" s="1"/>
      <c r="Y21" s="1"/>
      <c r="Z21" s="1"/>
    </row>
    <row r="22" spans="1:26" ht="18.75" customHeight="1" outlineLevel="1">
      <c r="A22" s="76" t="str">
        <f>Súmula!A40</f>
        <v>R9</v>
      </c>
      <c r="B22" s="77" t="str">
        <f>IF(C22="","",Súmula!L40)</f>
        <v/>
      </c>
      <c r="C22" s="78" t="str">
        <f>IF(Súmula!B40="","",Súmula!B40)</f>
        <v/>
      </c>
      <c r="D22" s="76" t="str">
        <f t="shared" si="0"/>
        <v/>
      </c>
      <c r="E22" s="73" t="str">
        <f t="shared" si="1"/>
        <v/>
      </c>
      <c r="F22" s="76" t="str">
        <f>IF(C22="","",(SUMIF(Súmula!$A:$A,Resumo!$C22,Súmula!BD:BD)+SUMIF(Súmula!$J:$J,Resumo!$C22,Súmula!BO:BO)+SUMIF(Súmula!$S:$S,Resumo!$C22,Súmula!BZ:BZ)+SUMIF(Súmula!$AB:$AB,Resumo!$C22,Súmula!CK:CK)+SUMIF(Súmula!$AK:$AK,Resumo!$C22,Súmula!CV:CV)+SUMIF(Súmula!$AT:$AT,Resumo!$C22,Súmula!DG:DG)))</f>
        <v/>
      </c>
      <c r="G22" s="76" t="str">
        <f>IF(C22="","",(SUMIF(Súmula!$A:$A,Resumo!$C22,Súmula!BE:BE)+SUMIF(Súmula!$J:$J,Resumo!$C22,Súmula!BP:BP)+SUMIF(Súmula!$S:$S,Resumo!$C22,Súmula!CA:CA)+SUMIF(Súmula!$AB:$AB,Resumo!$C22,Súmula!CL:CL)+SUMIF(Súmula!$AK:$AK,Resumo!$C22,Súmula!CW:CW)+SUMIF(Súmula!$AT:$AT,Resumo!$C22,Súmula!DH:DH)))</f>
        <v/>
      </c>
      <c r="H22" s="76" t="str">
        <f>IF(C22="","",(SUMIF(Súmula!$A:$A,Resumo!$C22,Súmula!BF:BF)+SUMIF(Súmula!$J:$J,Resumo!$C22,Súmula!BQ:BQ)+SUMIF(Súmula!$S:$S,Resumo!$C22,Súmula!CB:CB)+SUMIF(Súmula!$AB:$AB,Resumo!$C22,Súmula!CM:CM)+SUMIF(Súmula!$AK:$AK,Resumo!$C22,Súmula!CX:CX)+SUMIF(Súmula!$AT:$AT,Resumo!$C22,Súmula!DI:DI)))</f>
        <v/>
      </c>
      <c r="I22" s="76" t="str">
        <f>IF(C22="","",(SUMIF(Súmula!$A:$A,Resumo!$C22,Súmula!BG:BG)+SUMIF(Súmula!$J:$J,Resumo!$C22,Súmula!BR:BR)+SUMIF(Súmula!$S:$S,Resumo!$C22,Súmula!CC:CC)+SUMIF(Súmula!$AB:$AB,Resumo!$C22,Súmula!CN:CN)+SUMIF(Súmula!$AK:$AK,Resumo!$C22,Súmula!CY:CY)+SUMIF(Súmula!$AT:$AT,Resumo!$C22,Súmula!DJ:DJ)))</f>
        <v/>
      </c>
      <c r="J22" s="76" t="str">
        <f>IF(C22="","",(SUMIF(Súmula!$A:$A,Resumo!$C22,Súmula!BH:BH)+SUMIF(Súmula!$J:$J,Resumo!$C22,Súmula!BS:BS)+SUMIF(Súmula!$S:$S,Resumo!$C22,Súmula!CD:CD)+SUMIF(Súmula!$AB:$AB,Resumo!$C22,Súmula!CO:CO)+SUMIF(Súmula!$AK:$AK,Resumo!$C22,Súmula!CZ:CZ)+SUMIF(Súmula!$AT:$AT,Resumo!$C22,Súmula!DK:DK)))</f>
        <v/>
      </c>
      <c r="K22" s="76" t="str">
        <f t="shared" si="2"/>
        <v/>
      </c>
      <c r="L22" s="76"/>
      <c r="M22" s="1"/>
      <c r="N22" s="76" t="str">
        <f t="shared" si="3"/>
        <v/>
      </c>
      <c r="O22" s="1"/>
      <c r="P22" s="1"/>
      <c r="Q22" s="1"/>
      <c r="R22" s="1"/>
      <c r="S22" s="1"/>
      <c r="T22" s="1"/>
      <c r="U22" s="1"/>
      <c r="V22" s="1"/>
      <c r="W22" s="1"/>
      <c r="X22" s="1"/>
      <c r="Y22" s="1"/>
      <c r="Z22" s="1"/>
    </row>
    <row r="23" spans="1:26" ht="18.75" customHeight="1" outlineLevel="1">
      <c r="A23" s="76" t="str">
        <f>Súmula!A41</f>
        <v>R10</v>
      </c>
      <c r="B23" s="77" t="str">
        <f>IF(C23="","",Súmula!L41)</f>
        <v/>
      </c>
      <c r="C23" s="78" t="str">
        <f>IF(Súmula!B41="","",Súmula!B41)</f>
        <v/>
      </c>
      <c r="D23" s="76" t="str">
        <f t="shared" si="0"/>
        <v/>
      </c>
      <c r="E23" s="73" t="str">
        <f t="shared" si="1"/>
        <v/>
      </c>
      <c r="F23" s="76" t="str">
        <f>IF(C23="","",(SUMIF(Súmula!$A:$A,Resumo!$C23,Súmula!BD:BD)+SUMIF(Súmula!$J:$J,Resumo!$C23,Súmula!BO:BO)+SUMIF(Súmula!$S:$S,Resumo!$C23,Súmula!BZ:BZ)+SUMIF(Súmula!$AB:$AB,Resumo!$C23,Súmula!CK:CK)+SUMIF(Súmula!$AK:$AK,Resumo!$C23,Súmula!CV:CV)+SUMIF(Súmula!$AT:$AT,Resumo!$C23,Súmula!DG:DG)))</f>
        <v/>
      </c>
      <c r="G23" s="76" t="str">
        <f>IF(C23="","",(SUMIF(Súmula!$A:$A,Resumo!$C23,Súmula!BE:BE)+SUMIF(Súmula!$J:$J,Resumo!$C23,Súmula!BP:BP)+SUMIF(Súmula!$S:$S,Resumo!$C23,Súmula!CA:CA)+SUMIF(Súmula!$AB:$AB,Resumo!$C23,Súmula!CL:CL)+SUMIF(Súmula!$AK:$AK,Resumo!$C23,Súmula!CW:CW)+SUMIF(Súmula!$AT:$AT,Resumo!$C23,Súmula!DH:DH)))</f>
        <v/>
      </c>
      <c r="H23" s="76" t="str">
        <f>IF(C23="","",(SUMIF(Súmula!$A:$A,Resumo!$C23,Súmula!BF:BF)+SUMIF(Súmula!$J:$J,Resumo!$C23,Súmula!BQ:BQ)+SUMIF(Súmula!$S:$S,Resumo!$C23,Súmula!CB:CB)+SUMIF(Súmula!$AB:$AB,Resumo!$C23,Súmula!CM:CM)+SUMIF(Súmula!$AK:$AK,Resumo!$C23,Súmula!CX:CX)+SUMIF(Súmula!$AT:$AT,Resumo!$C23,Súmula!DI:DI)))</f>
        <v/>
      </c>
      <c r="I23" s="76" t="str">
        <f>IF(C23="","",(SUMIF(Súmula!$A:$A,Resumo!$C23,Súmula!BG:BG)+SUMIF(Súmula!$J:$J,Resumo!$C23,Súmula!BR:BR)+SUMIF(Súmula!$S:$S,Resumo!$C23,Súmula!CC:CC)+SUMIF(Súmula!$AB:$AB,Resumo!$C23,Súmula!CN:CN)+SUMIF(Súmula!$AK:$AK,Resumo!$C23,Súmula!CY:CY)+SUMIF(Súmula!$AT:$AT,Resumo!$C23,Súmula!DJ:DJ)))</f>
        <v/>
      </c>
      <c r="J23" s="76" t="str">
        <f>IF(C23="","",(SUMIF(Súmula!$A:$A,Resumo!$C23,Súmula!BH:BH)+SUMIF(Súmula!$J:$J,Resumo!$C23,Súmula!BS:BS)+SUMIF(Súmula!$S:$S,Resumo!$C23,Súmula!CD:CD)+SUMIF(Súmula!$AB:$AB,Resumo!$C23,Súmula!CO:CO)+SUMIF(Súmula!$AK:$AK,Resumo!$C23,Súmula!CZ:CZ)+SUMIF(Súmula!$AT:$AT,Resumo!$C23,Súmula!DK:DK)))</f>
        <v/>
      </c>
      <c r="K23" s="76" t="str">
        <f t="shared" si="2"/>
        <v/>
      </c>
      <c r="L23" s="76"/>
      <c r="M23" s="1"/>
      <c r="N23" s="76" t="str">
        <f t="shared" si="3"/>
        <v/>
      </c>
      <c r="O23" s="1"/>
      <c r="P23" s="1"/>
      <c r="Q23" s="1"/>
      <c r="R23" s="1"/>
      <c r="S23" s="1"/>
      <c r="T23" s="1"/>
      <c r="U23" s="1"/>
      <c r="V23" s="1"/>
      <c r="W23" s="1"/>
      <c r="X23" s="1"/>
      <c r="Y23" s="1"/>
      <c r="Z23" s="1"/>
    </row>
    <row r="24" spans="1:26" ht="18.75" customHeight="1" outlineLevel="1">
      <c r="A24" s="76" t="str">
        <f>Súmula!A42</f>
        <v>R11</v>
      </c>
      <c r="B24" s="77" t="str">
        <f>IF(C24="","",Súmula!L42)</f>
        <v/>
      </c>
      <c r="C24" s="78" t="str">
        <f>IF(Súmula!B42="","",Súmula!B42)</f>
        <v/>
      </c>
      <c r="D24" s="76" t="str">
        <f t="shared" si="0"/>
        <v/>
      </c>
      <c r="E24" s="73" t="str">
        <f t="shared" si="1"/>
        <v/>
      </c>
      <c r="F24" s="76" t="str">
        <f>IF(C24="","",(SUMIF(Súmula!$A:$A,Resumo!$C24,Súmula!BD:BD)+SUMIF(Súmula!$J:$J,Resumo!$C24,Súmula!BO:BO)+SUMIF(Súmula!$S:$S,Resumo!$C24,Súmula!BZ:BZ)+SUMIF(Súmula!$AB:$AB,Resumo!$C24,Súmula!CK:CK)+SUMIF(Súmula!$AK:$AK,Resumo!$C24,Súmula!CV:CV)+SUMIF(Súmula!$AT:$AT,Resumo!$C24,Súmula!DG:DG)))</f>
        <v/>
      </c>
      <c r="G24" s="76" t="str">
        <f>IF(C24="","",(SUMIF(Súmula!$A:$A,Resumo!$C24,Súmula!BE:BE)+SUMIF(Súmula!$J:$J,Resumo!$C24,Súmula!BP:BP)+SUMIF(Súmula!$S:$S,Resumo!$C24,Súmula!CA:CA)+SUMIF(Súmula!$AB:$AB,Resumo!$C24,Súmula!CL:CL)+SUMIF(Súmula!$AK:$AK,Resumo!$C24,Súmula!CW:CW)+SUMIF(Súmula!$AT:$AT,Resumo!$C24,Súmula!DH:DH)))</f>
        <v/>
      </c>
      <c r="H24" s="76" t="str">
        <f>IF(C24="","",(SUMIF(Súmula!$A:$A,Resumo!$C24,Súmula!BF:BF)+SUMIF(Súmula!$J:$J,Resumo!$C24,Súmula!BQ:BQ)+SUMIF(Súmula!$S:$S,Resumo!$C24,Súmula!CB:CB)+SUMIF(Súmula!$AB:$AB,Resumo!$C24,Súmula!CM:CM)+SUMIF(Súmula!$AK:$AK,Resumo!$C24,Súmula!CX:CX)+SUMIF(Súmula!$AT:$AT,Resumo!$C24,Súmula!DI:DI)))</f>
        <v/>
      </c>
      <c r="I24" s="76" t="str">
        <f>IF(C24="","",(SUMIF(Súmula!$A:$A,Resumo!$C24,Súmula!BG:BG)+SUMIF(Súmula!$J:$J,Resumo!$C24,Súmula!BR:BR)+SUMIF(Súmula!$S:$S,Resumo!$C24,Súmula!CC:CC)+SUMIF(Súmula!$AB:$AB,Resumo!$C24,Súmula!CN:CN)+SUMIF(Súmula!$AK:$AK,Resumo!$C24,Súmula!CY:CY)+SUMIF(Súmula!$AT:$AT,Resumo!$C24,Súmula!DJ:DJ)))</f>
        <v/>
      </c>
      <c r="J24" s="76" t="str">
        <f>IF(C24="","",(SUMIF(Súmula!$A:$A,Resumo!$C24,Súmula!BH:BH)+SUMIF(Súmula!$J:$J,Resumo!$C24,Súmula!BS:BS)+SUMIF(Súmula!$S:$S,Resumo!$C24,Súmula!CD:CD)+SUMIF(Súmula!$AB:$AB,Resumo!$C24,Súmula!CO:CO)+SUMIF(Súmula!$AK:$AK,Resumo!$C24,Súmula!CZ:CZ)+SUMIF(Súmula!$AT:$AT,Resumo!$C24,Súmula!DK:DK)))</f>
        <v/>
      </c>
      <c r="K24" s="76" t="str">
        <f t="shared" si="2"/>
        <v/>
      </c>
      <c r="L24" s="76"/>
      <c r="M24" s="1"/>
      <c r="N24" s="76" t="str">
        <f t="shared" si="3"/>
        <v/>
      </c>
      <c r="O24" s="1"/>
      <c r="P24" s="1"/>
      <c r="Q24" s="1"/>
      <c r="R24" s="1"/>
      <c r="S24" s="1"/>
      <c r="T24" s="1"/>
      <c r="U24" s="1"/>
      <c r="V24" s="1"/>
      <c r="W24" s="1"/>
      <c r="X24" s="1"/>
      <c r="Y24" s="1"/>
      <c r="Z24" s="1"/>
    </row>
    <row r="25" spans="1:26" ht="18.75" customHeight="1" outlineLevel="1">
      <c r="A25" s="76" t="str">
        <f>Súmula!A43</f>
        <v>R12</v>
      </c>
      <c r="B25" s="77" t="str">
        <f>IF(C25="","",Súmula!L43)</f>
        <v/>
      </c>
      <c r="C25" s="78" t="str">
        <f>IF(Súmula!B43="","",Súmula!B43)</f>
        <v/>
      </c>
      <c r="D25" s="76" t="str">
        <f t="shared" si="0"/>
        <v/>
      </c>
      <c r="E25" s="73" t="str">
        <f t="shared" si="1"/>
        <v/>
      </c>
      <c r="F25" s="76" t="str">
        <f>IF(C25="","",(SUMIF(Súmula!$A:$A,Resumo!$C25,Súmula!BD:BD)+SUMIF(Súmula!$J:$J,Resumo!$C25,Súmula!BO:BO)+SUMIF(Súmula!$S:$S,Resumo!$C25,Súmula!BZ:BZ)+SUMIF(Súmula!$AB:$AB,Resumo!$C25,Súmula!CK:CK)+SUMIF(Súmula!$AK:$AK,Resumo!$C25,Súmula!CV:CV)+SUMIF(Súmula!$AT:$AT,Resumo!$C25,Súmula!DG:DG)))</f>
        <v/>
      </c>
      <c r="G25" s="76" t="str">
        <f>IF(C25="","",(SUMIF(Súmula!$A:$A,Resumo!$C25,Súmula!BE:BE)+SUMIF(Súmula!$J:$J,Resumo!$C25,Súmula!BP:BP)+SUMIF(Súmula!$S:$S,Resumo!$C25,Súmula!CA:CA)+SUMIF(Súmula!$AB:$AB,Resumo!$C25,Súmula!CL:CL)+SUMIF(Súmula!$AK:$AK,Resumo!$C25,Súmula!CW:CW)+SUMIF(Súmula!$AT:$AT,Resumo!$C25,Súmula!DH:DH)))</f>
        <v/>
      </c>
      <c r="H25" s="76" t="str">
        <f>IF(C25="","",(SUMIF(Súmula!$A:$A,Resumo!$C25,Súmula!BF:BF)+SUMIF(Súmula!$J:$J,Resumo!$C25,Súmula!BQ:BQ)+SUMIF(Súmula!$S:$S,Resumo!$C25,Súmula!CB:CB)+SUMIF(Súmula!$AB:$AB,Resumo!$C25,Súmula!CM:CM)+SUMIF(Súmula!$AK:$AK,Resumo!$C25,Súmula!CX:CX)+SUMIF(Súmula!$AT:$AT,Resumo!$C25,Súmula!DI:DI)))</f>
        <v/>
      </c>
      <c r="I25" s="76" t="str">
        <f>IF(C25="","",(SUMIF(Súmula!$A:$A,Resumo!$C25,Súmula!BG:BG)+SUMIF(Súmula!$J:$J,Resumo!$C25,Súmula!BR:BR)+SUMIF(Súmula!$S:$S,Resumo!$C25,Súmula!CC:CC)+SUMIF(Súmula!$AB:$AB,Resumo!$C25,Súmula!CN:CN)+SUMIF(Súmula!$AK:$AK,Resumo!$C25,Súmula!CY:CY)+SUMIF(Súmula!$AT:$AT,Resumo!$C25,Súmula!DJ:DJ)))</f>
        <v/>
      </c>
      <c r="J25" s="76" t="str">
        <f>IF(C25="","",(SUMIF(Súmula!$A:$A,Resumo!$C25,Súmula!BH:BH)+SUMIF(Súmula!$J:$J,Resumo!$C25,Súmula!BS:BS)+SUMIF(Súmula!$S:$S,Resumo!$C25,Súmula!CD:CD)+SUMIF(Súmula!$AB:$AB,Resumo!$C25,Súmula!CO:CO)+SUMIF(Súmula!$AK:$AK,Resumo!$C25,Súmula!CZ:CZ)+SUMIF(Súmula!$AT:$AT,Resumo!$C25,Súmula!DK:DK)))</f>
        <v/>
      </c>
      <c r="K25" s="76" t="str">
        <f t="shared" si="2"/>
        <v/>
      </c>
      <c r="L25" s="76"/>
      <c r="M25" s="1"/>
      <c r="N25" s="76" t="str">
        <f t="shared" si="3"/>
        <v/>
      </c>
      <c r="O25" s="1"/>
      <c r="P25" s="1"/>
      <c r="Q25" s="1"/>
      <c r="R25" s="1"/>
      <c r="S25" s="1"/>
      <c r="T25" s="1"/>
      <c r="U25" s="1"/>
      <c r="V25" s="1"/>
      <c r="W25" s="1"/>
      <c r="X25" s="1"/>
      <c r="Y25" s="1"/>
      <c r="Z25" s="1"/>
    </row>
    <row r="26" spans="1:26" ht="18.75" customHeight="1" outlineLevel="1">
      <c r="A26" s="76" t="str">
        <f>Súmula!A44</f>
        <v>R13</v>
      </c>
      <c r="B26" s="77" t="str">
        <f>IF(C26="","",Súmula!L44)</f>
        <v/>
      </c>
      <c r="C26" s="78" t="str">
        <f>IF(Súmula!B44="","",Súmula!B44)</f>
        <v/>
      </c>
      <c r="D26" s="76" t="str">
        <f t="shared" si="0"/>
        <v/>
      </c>
      <c r="E26" s="73" t="str">
        <f t="shared" si="1"/>
        <v/>
      </c>
      <c r="F26" s="76" t="str">
        <f>IF(C26="","",(SUMIF(Súmula!$A:$A,Resumo!$C26,Súmula!BD:BD)+SUMIF(Súmula!$J:$J,Resumo!$C26,Súmula!BO:BO)+SUMIF(Súmula!$S:$S,Resumo!$C26,Súmula!BZ:BZ)+SUMIF(Súmula!$AB:$AB,Resumo!$C26,Súmula!CK:CK)+SUMIF(Súmula!$AK:$AK,Resumo!$C26,Súmula!CV:CV)+SUMIF(Súmula!$AT:$AT,Resumo!$C26,Súmula!DG:DG)))</f>
        <v/>
      </c>
      <c r="G26" s="76" t="str">
        <f>IF(C26="","",(SUMIF(Súmula!$A:$A,Resumo!$C26,Súmula!BE:BE)+SUMIF(Súmula!$J:$J,Resumo!$C26,Súmula!BP:BP)+SUMIF(Súmula!$S:$S,Resumo!$C26,Súmula!CA:CA)+SUMIF(Súmula!$AB:$AB,Resumo!$C26,Súmula!CL:CL)+SUMIF(Súmula!$AK:$AK,Resumo!$C26,Súmula!CW:CW)+SUMIF(Súmula!$AT:$AT,Resumo!$C26,Súmula!DH:DH)))</f>
        <v/>
      </c>
      <c r="H26" s="76" t="str">
        <f>IF(C26="","",(SUMIF(Súmula!$A:$A,Resumo!$C26,Súmula!BF:BF)+SUMIF(Súmula!$J:$J,Resumo!$C26,Súmula!BQ:BQ)+SUMIF(Súmula!$S:$S,Resumo!$C26,Súmula!CB:CB)+SUMIF(Súmula!$AB:$AB,Resumo!$C26,Súmula!CM:CM)+SUMIF(Súmula!$AK:$AK,Resumo!$C26,Súmula!CX:CX)+SUMIF(Súmula!$AT:$AT,Resumo!$C26,Súmula!DI:DI)))</f>
        <v/>
      </c>
      <c r="I26" s="76" t="str">
        <f>IF(C26="","",(SUMIF(Súmula!$A:$A,Resumo!$C26,Súmula!BG:BG)+SUMIF(Súmula!$J:$J,Resumo!$C26,Súmula!BR:BR)+SUMIF(Súmula!$S:$S,Resumo!$C26,Súmula!CC:CC)+SUMIF(Súmula!$AB:$AB,Resumo!$C26,Súmula!CN:CN)+SUMIF(Súmula!$AK:$AK,Resumo!$C26,Súmula!CY:CY)+SUMIF(Súmula!$AT:$AT,Resumo!$C26,Súmula!DJ:DJ)))</f>
        <v/>
      </c>
      <c r="J26" s="76" t="str">
        <f>IF(C26="","",(SUMIF(Súmula!$A:$A,Resumo!$C26,Súmula!BH:BH)+SUMIF(Súmula!$J:$J,Resumo!$C26,Súmula!BS:BS)+SUMIF(Súmula!$S:$S,Resumo!$C26,Súmula!CD:CD)+SUMIF(Súmula!$AB:$AB,Resumo!$C26,Súmula!CO:CO)+SUMIF(Súmula!$AK:$AK,Resumo!$C26,Súmula!CZ:CZ)+SUMIF(Súmula!$AT:$AT,Resumo!$C26,Súmula!DK:DK)))</f>
        <v/>
      </c>
      <c r="K26" s="76" t="str">
        <f t="shared" si="2"/>
        <v/>
      </c>
      <c r="L26" s="76"/>
      <c r="M26" s="1"/>
      <c r="N26" s="76" t="str">
        <f t="shared" si="3"/>
        <v/>
      </c>
      <c r="O26" s="1"/>
      <c r="P26" s="1"/>
      <c r="Q26" s="1"/>
      <c r="R26" s="1"/>
      <c r="S26" s="1"/>
      <c r="T26" s="1"/>
      <c r="U26" s="1"/>
      <c r="V26" s="1"/>
      <c r="W26" s="1"/>
      <c r="X26" s="1"/>
      <c r="Y26" s="1"/>
      <c r="Z26" s="1"/>
    </row>
    <row r="27" spans="1:26" ht="18.75" customHeight="1" outlineLevel="1">
      <c r="A27" s="76" t="str">
        <f>Súmula!A45</f>
        <v>R14</v>
      </c>
      <c r="B27" s="77" t="str">
        <f>IF(C27="","",Súmula!L45)</f>
        <v/>
      </c>
      <c r="C27" s="78" t="str">
        <f>IF(Súmula!B45="","",Súmula!B45)</f>
        <v/>
      </c>
      <c r="D27" s="76" t="str">
        <f t="shared" si="0"/>
        <v/>
      </c>
      <c r="E27" s="73" t="str">
        <f t="shared" si="1"/>
        <v/>
      </c>
      <c r="F27" s="76" t="str">
        <f>IF(C27="","",(SUMIF(Súmula!$A:$A,Resumo!$C27,Súmula!BD:BD)+SUMIF(Súmula!$J:$J,Resumo!$C27,Súmula!BO:BO)+SUMIF(Súmula!$S:$S,Resumo!$C27,Súmula!BZ:BZ)+SUMIF(Súmula!$AB:$AB,Resumo!$C27,Súmula!CK:CK)+SUMIF(Súmula!$AK:$AK,Resumo!$C27,Súmula!CV:CV)+SUMIF(Súmula!$AT:$AT,Resumo!$C27,Súmula!DG:DG)))</f>
        <v/>
      </c>
      <c r="G27" s="76" t="str">
        <f>IF(C27="","",(SUMIF(Súmula!$A:$A,Resumo!$C27,Súmula!BE:BE)+SUMIF(Súmula!$J:$J,Resumo!$C27,Súmula!BP:BP)+SUMIF(Súmula!$S:$S,Resumo!$C27,Súmula!CA:CA)+SUMIF(Súmula!$AB:$AB,Resumo!$C27,Súmula!CL:CL)+SUMIF(Súmula!$AK:$AK,Resumo!$C27,Súmula!CW:CW)+SUMIF(Súmula!$AT:$AT,Resumo!$C27,Súmula!DH:DH)))</f>
        <v/>
      </c>
      <c r="H27" s="76" t="str">
        <f>IF(C27="","",(SUMIF(Súmula!$A:$A,Resumo!$C27,Súmula!BF:BF)+SUMIF(Súmula!$J:$J,Resumo!$C27,Súmula!BQ:BQ)+SUMIF(Súmula!$S:$S,Resumo!$C27,Súmula!CB:CB)+SUMIF(Súmula!$AB:$AB,Resumo!$C27,Súmula!CM:CM)+SUMIF(Súmula!$AK:$AK,Resumo!$C27,Súmula!CX:CX)+SUMIF(Súmula!$AT:$AT,Resumo!$C27,Súmula!DI:DI)))</f>
        <v/>
      </c>
      <c r="I27" s="76" t="str">
        <f>IF(C27="","",(SUMIF(Súmula!$A:$A,Resumo!$C27,Súmula!BG:BG)+SUMIF(Súmula!$J:$J,Resumo!$C27,Súmula!BR:BR)+SUMIF(Súmula!$S:$S,Resumo!$C27,Súmula!CC:CC)+SUMIF(Súmula!$AB:$AB,Resumo!$C27,Súmula!CN:CN)+SUMIF(Súmula!$AK:$AK,Resumo!$C27,Súmula!CY:CY)+SUMIF(Súmula!$AT:$AT,Resumo!$C27,Súmula!DJ:DJ)))</f>
        <v/>
      </c>
      <c r="J27" s="76" t="str">
        <f>IF(C27="","",(SUMIF(Súmula!$A:$A,Resumo!$C27,Súmula!BH:BH)+SUMIF(Súmula!$J:$J,Resumo!$C27,Súmula!BS:BS)+SUMIF(Súmula!$S:$S,Resumo!$C27,Súmula!CD:CD)+SUMIF(Súmula!$AB:$AB,Resumo!$C27,Súmula!CO:CO)+SUMIF(Súmula!$AK:$AK,Resumo!$C27,Súmula!CZ:CZ)+SUMIF(Súmula!$AT:$AT,Resumo!$C27,Súmula!DK:DK)))</f>
        <v/>
      </c>
      <c r="K27" s="76" t="str">
        <f t="shared" si="2"/>
        <v/>
      </c>
      <c r="L27" s="76"/>
      <c r="M27" s="1"/>
      <c r="N27" s="76" t="str">
        <f t="shared" si="3"/>
        <v/>
      </c>
      <c r="O27" s="1"/>
      <c r="P27" s="1"/>
      <c r="Q27" s="1"/>
      <c r="R27" s="1"/>
      <c r="S27" s="1"/>
      <c r="T27" s="1"/>
      <c r="U27" s="1"/>
      <c r="V27" s="1"/>
      <c r="W27" s="1"/>
      <c r="X27" s="1"/>
      <c r="Y27" s="1"/>
      <c r="Z27" s="1"/>
    </row>
    <row r="28" spans="1:26" ht="18.75" customHeight="1" outlineLevel="1">
      <c r="A28" s="76" t="str">
        <f>Súmula!A46</f>
        <v>R15</v>
      </c>
      <c r="B28" s="77" t="str">
        <f>IF(C28="","",Súmula!L46)</f>
        <v/>
      </c>
      <c r="C28" s="78" t="str">
        <f>IF(Súmula!B46="","",Súmula!B46)</f>
        <v/>
      </c>
      <c r="D28" s="76" t="str">
        <f t="shared" si="0"/>
        <v/>
      </c>
      <c r="E28" s="73" t="str">
        <f t="shared" si="1"/>
        <v/>
      </c>
      <c r="F28" s="76" t="str">
        <f>IF(C28="","",(SUMIF(Súmula!$A:$A,Resumo!$C28,Súmula!BD:BD)+SUMIF(Súmula!$J:$J,Resumo!$C28,Súmula!BO:BO)+SUMIF(Súmula!$S:$S,Resumo!$C28,Súmula!BZ:BZ)+SUMIF(Súmula!$AB:$AB,Resumo!$C28,Súmula!CK:CK)+SUMIF(Súmula!$AK:$AK,Resumo!$C28,Súmula!CV:CV)+SUMIF(Súmula!$AT:$AT,Resumo!$C28,Súmula!DG:DG)))</f>
        <v/>
      </c>
      <c r="G28" s="76" t="str">
        <f>IF(C28="","",(SUMIF(Súmula!$A:$A,Resumo!$C28,Súmula!BE:BE)+SUMIF(Súmula!$J:$J,Resumo!$C28,Súmula!BP:BP)+SUMIF(Súmula!$S:$S,Resumo!$C28,Súmula!CA:CA)+SUMIF(Súmula!$AB:$AB,Resumo!$C28,Súmula!CL:CL)+SUMIF(Súmula!$AK:$AK,Resumo!$C28,Súmula!CW:CW)+SUMIF(Súmula!$AT:$AT,Resumo!$C28,Súmula!DH:DH)))</f>
        <v/>
      </c>
      <c r="H28" s="76" t="str">
        <f>IF(C28="","",(SUMIF(Súmula!$A:$A,Resumo!$C28,Súmula!BF:BF)+SUMIF(Súmula!$J:$J,Resumo!$C28,Súmula!BQ:BQ)+SUMIF(Súmula!$S:$S,Resumo!$C28,Súmula!CB:CB)+SUMIF(Súmula!$AB:$AB,Resumo!$C28,Súmula!CM:CM)+SUMIF(Súmula!$AK:$AK,Resumo!$C28,Súmula!CX:CX)+SUMIF(Súmula!$AT:$AT,Resumo!$C28,Súmula!DI:DI)))</f>
        <v/>
      </c>
      <c r="I28" s="76" t="str">
        <f>IF(C28="","",(SUMIF(Súmula!$A:$A,Resumo!$C28,Súmula!BG:BG)+SUMIF(Súmula!$J:$J,Resumo!$C28,Súmula!BR:BR)+SUMIF(Súmula!$S:$S,Resumo!$C28,Súmula!CC:CC)+SUMIF(Súmula!$AB:$AB,Resumo!$C28,Súmula!CN:CN)+SUMIF(Súmula!$AK:$AK,Resumo!$C28,Súmula!CY:CY)+SUMIF(Súmula!$AT:$AT,Resumo!$C28,Súmula!DJ:DJ)))</f>
        <v/>
      </c>
      <c r="J28" s="76" t="str">
        <f>IF(C28="","",(SUMIF(Súmula!$A:$A,Resumo!$C28,Súmula!BH:BH)+SUMIF(Súmula!$J:$J,Resumo!$C28,Súmula!BS:BS)+SUMIF(Súmula!$S:$S,Resumo!$C28,Súmula!CD:CD)+SUMIF(Súmula!$AB:$AB,Resumo!$C28,Súmula!CO:CO)+SUMIF(Súmula!$AK:$AK,Resumo!$C28,Súmula!CZ:CZ)+SUMIF(Súmula!$AT:$AT,Resumo!$C28,Súmula!DK:DK)))</f>
        <v/>
      </c>
      <c r="K28" s="76" t="str">
        <f t="shared" si="2"/>
        <v/>
      </c>
      <c r="L28" s="76"/>
      <c r="M28" s="1"/>
      <c r="N28" s="76" t="str">
        <f t="shared" si="3"/>
        <v/>
      </c>
      <c r="O28" s="1"/>
      <c r="P28" s="1"/>
      <c r="Q28" s="1"/>
      <c r="R28" s="1"/>
      <c r="S28" s="1"/>
      <c r="T28" s="1"/>
      <c r="U28" s="1"/>
      <c r="V28" s="1"/>
      <c r="W28" s="1"/>
      <c r="X28" s="1"/>
      <c r="Y28" s="1"/>
      <c r="Z28" s="1"/>
    </row>
    <row r="29" spans="1:26" ht="18.75" customHeight="1">
      <c r="A29" s="79" t="s">
        <v>97</v>
      </c>
      <c r="B29" s="80"/>
      <c r="C29" s="81"/>
      <c r="D29" s="82">
        <f t="shared" ref="D29:K29" si="4">SUM(D8:D28)</f>
        <v>30</v>
      </c>
      <c r="E29" s="83">
        <f t="shared" si="4"/>
        <v>1</v>
      </c>
      <c r="F29" s="82">
        <f t="shared" si="4"/>
        <v>0</v>
      </c>
      <c r="G29" s="82">
        <f t="shared" si="4"/>
        <v>1</v>
      </c>
      <c r="H29" s="82">
        <f t="shared" si="4"/>
        <v>29</v>
      </c>
      <c r="I29" s="82">
        <f t="shared" si="4"/>
        <v>52</v>
      </c>
      <c r="J29" s="82">
        <f t="shared" si="4"/>
        <v>182</v>
      </c>
      <c r="K29" s="82">
        <f t="shared" si="4"/>
        <v>-130</v>
      </c>
      <c r="L29" s="82"/>
      <c r="M29" s="1"/>
      <c r="N29" s="1"/>
      <c r="O29" s="1"/>
      <c r="P29" s="1"/>
      <c r="Q29" s="1"/>
      <c r="R29" s="1"/>
      <c r="S29" s="1"/>
      <c r="T29" s="1"/>
      <c r="U29" s="1"/>
      <c r="V29" s="1"/>
      <c r="W29" s="1"/>
      <c r="X29" s="1"/>
      <c r="Y29" s="1"/>
      <c r="Z29" s="1"/>
    </row>
    <row r="30" spans="1:26" ht="19.5" customHeight="1">
      <c r="A30" s="46"/>
      <c r="B30" s="84"/>
      <c r="C30" s="46"/>
      <c r="D30" s="46"/>
      <c r="E30" s="46"/>
      <c r="F30" s="46"/>
      <c r="G30" s="46"/>
      <c r="H30" s="46"/>
      <c r="I30" s="46"/>
      <c r="J30" s="46"/>
      <c r="K30" s="46"/>
      <c r="L30" s="46"/>
      <c r="M30" s="1"/>
      <c r="N30" s="1"/>
      <c r="O30" s="1"/>
      <c r="P30" s="1"/>
      <c r="Q30" s="1"/>
      <c r="R30" s="1"/>
      <c r="S30" s="1"/>
      <c r="T30" s="1"/>
      <c r="U30" s="1"/>
      <c r="V30" s="1"/>
      <c r="W30" s="1"/>
      <c r="X30" s="1"/>
      <c r="Y30" s="1"/>
      <c r="Z30" s="1"/>
    </row>
    <row r="31" spans="1:26" ht="18" customHeight="1">
      <c r="A31" s="74" t="s">
        <v>84</v>
      </c>
      <c r="B31" s="75" t="s">
        <v>85</v>
      </c>
      <c r="C31" s="74" t="s">
        <v>86</v>
      </c>
      <c r="D31" s="74" t="s">
        <v>87</v>
      </c>
      <c r="E31" s="74" t="s">
        <v>88</v>
      </c>
      <c r="F31" s="74" t="s">
        <v>89</v>
      </c>
      <c r="G31" s="74" t="s">
        <v>90</v>
      </c>
      <c r="H31" s="74" t="s">
        <v>91</v>
      </c>
      <c r="I31" s="74" t="s">
        <v>92</v>
      </c>
      <c r="J31" s="74" t="s">
        <v>93</v>
      </c>
      <c r="K31" s="74" t="s">
        <v>94</v>
      </c>
      <c r="L31" s="74" t="s">
        <v>95</v>
      </c>
      <c r="M31" s="1"/>
      <c r="N31" s="74" t="s">
        <v>96</v>
      </c>
      <c r="O31" s="1"/>
      <c r="P31" s="1"/>
      <c r="Q31" s="1"/>
      <c r="R31" s="1"/>
      <c r="S31" s="1"/>
      <c r="T31" s="1"/>
      <c r="U31" s="1"/>
      <c r="V31" s="1"/>
      <c r="W31" s="1"/>
      <c r="X31" s="1"/>
      <c r="Y31" s="1"/>
      <c r="Z31" s="1"/>
    </row>
    <row r="32" spans="1:26" ht="18.75" customHeight="1">
      <c r="A32" s="76">
        <f>Súmula!O26</f>
        <v>1</v>
      </c>
      <c r="B32" s="77">
        <f>IF(C32="","",Súmula!Z26)</f>
        <v>2003</v>
      </c>
      <c r="C32" s="78" t="str">
        <f>IF(Súmula!P26="","",Súmula!P26)</f>
        <v>Arthurzinho</v>
      </c>
      <c r="D32" s="76">
        <f t="shared" ref="D32:D52" si="5">IF(C32="","",SUM(F32:H32))</f>
        <v>3</v>
      </c>
      <c r="E32" s="73">
        <f t="shared" ref="E32:E52" si="6">IF(C32="","",(F32*2)+G32)</f>
        <v>6</v>
      </c>
      <c r="F32" s="76">
        <f>IF(C32="","",(SUMIF(Súmula!$I:$I,Resumo!$C32,Súmula!BI:BI)+SUMIF(Súmula!$R:$R,Resumo!$C32,Súmula!BT:BT)+SUMIF(Súmula!$AA:$AA,Resumo!$C32,Súmula!CE:CE)+SUMIF(Súmula!$AJ:$AJ,Resumo!$C32,Súmula!CP:CP)+SUMIF(Súmula!$AS:$AS,Resumo!$C32,Súmula!DA:DA)+SUMIF(Súmula!$BB:$BB,Resumo!$C32,Súmula!DL:DL)))</f>
        <v>3</v>
      </c>
      <c r="G32" s="76">
        <f>IF(C32="","",(SUMIF(Súmula!$I:$I,Resumo!$C32,Súmula!BJ:BJ)+SUMIF(Súmula!$R:$R,Resumo!$C32,Súmula!BU:BU)+SUMIF(Súmula!$AA:$AA,Resumo!$C32,Súmula!CF:CF)+SUMIF(Súmula!$AJ:$AJ,Resumo!$C32,Súmula!CQ:CQ)+SUMIF(Súmula!$AS:$AS,Resumo!$C32,Súmula!DB:DB)+SUMIF(Súmula!$BB:$BB,Resumo!$C32,Súmula!DM:DM)))</f>
        <v>0</v>
      </c>
      <c r="H32" s="76">
        <f>IF(C32="","",(SUMIF(Súmula!$I:$I,Resumo!$C32,Súmula!BK:BK)+SUMIF(Súmula!$R:$R,Resumo!$C32,Súmula!BV:BV)+SUMIF(Súmula!$AA:$AA,Resumo!$C32,Súmula!CG:CG)+SUMIF(Súmula!$AJ:$AJ,Resumo!$C32,Súmula!CR:CR)+SUMIF(Súmula!$AS:$AS,Resumo!$C32,Súmula!DC:DC)+SUMIF(Súmula!$BB:$BB,Resumo!$C32,Súmula!DN:DN)))</f>
        <v>0</v>
      </c>
      <c r="I32" s="76">
        <f>IF(C32="","",(SUMIF(Súmula!$I:$I,Resumo!$C32,Súmula!BL:BL)+SUMIF(Súmula!$R:$R,Resumo!$C32,Súmula!BW:BW)+SUMIF(Súmula!$AA:$AA,Resumo!$C32,Súmula!CH:CH)+SUMIF(Súmula!$AJ:$AJ,Resumo!$C32,Súmula!CS:CS)+SUMIF(Súmula!$AS:$AS,Resumo!$C32,Súmula!DD:DD)+SUMIF(Súmula!$BB:$BB,Resumo!$C32,Súmula!DO:DO)))</f>
        <v>17</v>
      </c>
      <c r="J32" s="76">
        <f>IF(C32="","",(SUMIF(Súmula!$I:$I,Resumo!$C32,Súmula!BM:BM)+SUMIF(Súmula!$R:$R,Resumo!$C32,Súmula!BX:BX)+SUMIF(Súmula!$AA:$AA,Resumo!$C32,Súmula!CI:CI)+SUMIF(Súmula!$AJ:$AJ,Resumo!$C32,Súmula!CT:CT)+SUMIF(Súmula!$AS:$AS,Resumo!$C32,Súmula!DE:DE)+SUMIF(Súmula!$BB:$BB,Resumo!$C32,Súmula!DP:DP)))</f>
        <v>7</v>
      </c>
      <c r="K32" s="76">
        <f t="shared" ref="K32:K52" si="7">IF(C32="","",I32-J32)</f>
        <v>10</v>
      </c>
      <c r="L32" s="76"/>
      <c r="M32" s="1"/>
      <c r="N32" s="76" t="str">
        <f t="shared" ref="N32:N52" si="8">IF(N33="",IF(C32="","",PROPER(C32)&amp;" "&amp;E32&amp;"/"&amp;D32*2),IF(C32="","",PROPER(C32)&amp;" "&amp;E32&amp;"/"&amp;D32*2&amp;","))</f>
        <v>Arthurzinho 6/6,</v>
      </c>
      <c r="O32" s="1"/>
      <c r="P32" s="1"/>
      <c r="Q32" s="1"/>
      <c r="R32" s="1"/>
      <c r="S32" s="1"/>
      <c r="T32" s="1"/>
      <c r="U32" s="1"/>
      <c r="V32" s="1"/>
      <c r="W32" s="1"/>
      <c r="X32" s="1"/>
      <c r="Y32" s="1"/>
      <c r="Z32" s="1"/>
    </row>
    <row r="33" spans="1:26" ht="18.75" customHeight="1">
      <c r="A33" s="76">
        <f>Súmula!O27</f>
        <v>2</v>
      </c>
      <c r="B33" s="77">
        <f>IF(C33="","",Súmula!Z27)</f>
        <v>2056</v>
      </c>
      <c r="C33" s="78" t="str">
        <f>IF(Súmula!P27="","",Súmula!P27)</f>
        <v>Ivan Leite</v>
      </c>
      <c r="D33" s="76">
        <f t="shared" si="5"/>
        <v>6</v>
      </c>
      <c r="E33" s="73">
        <f t="shared" si="6"/>
        <v>12</v>
      </c>
      <c r="F33" s="76">
        <f>IF(C33="","",(SUMIF(Súmula!$I:$I,Resumo!$C33,Súmula!BI:BI)+SUMIF(Súmula!$R:$R,Resumo!$C33,Súmula!BT:BT)+SUMIF(Súmula!$AA:$AA,Resumo!$C33,Súmula!CE:CE)+SUMIF(Súmula!$AJ:$AJ,Resumo!$C33,Súmula!CP:CP)+SUMIF(Súmula!$AS:$AS,Resumo!$C33,Súmula!DA:DA)+SUMIF(Súmula!$BB:$BB,Resumo!$C33,Súmula!DL:DL)))</f>
        <v>6</v>
      </c>
      <c r="G33" s="76">
        <f>IF(C33="","",(SUMIF(Súmula!$I:$I,Resumo!$C33,Súmula!BJ:BJ)+SUMIF(Súmula!$R:$R,Resumo!$C33,Súmula!BU:BU)+SUMIF(Súmula!$AA:$AA,Resumo!$C33,Súmula!CF:CF)+SUMIF(Súmula!$AJ:$AJ,Resumo!$C33,Súmula!CQ:CQ)+SUMIF(Súmula!$AS:$AS,Resumo!$C33,Súmula!DB:DB)+SUMIF(Súmula!$BB:$BB,Resumo!$C33,Súmula!DM:DM)))</f>
        <v>0</v>
      </c>
      <c r="H33" s="76">
        <f>IF(C33="","",(SUMIF(Súmula!$I:$I,Resumo!$C33,Súmula!BK:BK)+SUMIF(Súmula!$R:$R,Resumo!$C33,Súmula!BV:BV)+SUMIF(Súmula!$AA:$AA,Resumo!$C33,Súmula!CG:CG)+SUMIF(Súmula!$AJ:$AJ,Resumo!$C33,Súmula!CR:CR)+SUMIF(Súmula!$AS:$AS,Resumo!$C33,Súmula!DC:DC)+SUMIF(Súmula!$BB:$BB,Resumo!$C33,Súmula!DN:DN)))</f>
        <v>0</v>
      </c>
      <c r="I33" s="76">
        <f>IF(C33="","",(SUMIF(Súmula!$I:$I,Resumo!$C33,Súmula!BL:BL)+SUMIF(Súmula!$R:$R,Resumo!$C33,Súmula!BW:BW)+SUMIF(Súmula!$AA:$AA,Resumo!$C33,Súmula!CH:CH)+SUMIF(Súmula!$AJ:$AJ,Resumo!$C33,Súmula!CS:CS)+SUMIF(Súmula!$AS:$AS,Resumo!$C33,Súmula!DD:DD)+SUMIF(Súmula!$BB:$BB,Resumo!$C33,Súmula!DO:DO)))</f>
        <v>44</v>
      </c>
      <c r="J33" s="76">
        <f>IF(C33="","",(SUMIF(Súmula!$I:$I,Resumo!$C33,Súmula!BM:BM)+SUMIF(Súmula!$R:$R,Resumo!$C33,Súmula!BX:BX)+SUMIF(Súmula!$AA:$AA,Resumo!$C33,Súmula!CI:CI)+SUMIF(Súmula!$AJ:$AJ,Resumo!$C33,Súmula!CT:CT)+SUMIF(Súmula!$AS:$AS,Resumo!$C33,Súmula!DE:DE)+SUMIF(Súmula!$BB:$BB,Resumo!$C33,Súmula!DP:DP)))</f>
        <v>11</v>
      </c>
      <c r="K33" s="76">
        <f t="shared" si="7"/>
        <v>33</v>
      </c>
      <c r="L33" s="76"/>
      <c r="M33" s="1"/>
      <c r="N33" s="76" t="str">
        <f t="shared" si="8"/>
        <v>Ivan Leite 12/12,</v>
      </c>
      <c r="O33" s="1"/>
      <c r="P33" s="1"/>
      <c r="Q33" s="1"/>
      <c r="R33" s="1"/>
      <c r="S33" s="1"/>
      <c r="T33" s="1"/>
      <c r="U33" s="1"/>
      <c r="V33" s="1"/>
      <c r="W33" s="1"/>
      <c r="X33" s="1"/>
      <c r="Y33" s="1"/>
      <c r="Z33" s="1"/>
    </row>
    <row r="34" spans="1:26" ht="18.75" customHeight="1">
      <c r="A34" s="76">
        <f>Súmula!O28</f>
        <v>3</v>
      </c>
      <c r="B34" s="77">
        <f>IF(C34="","",Súmula!Z28)</f>
        <v>1000</v>
      </c>
      <c r="C34" s="78" t="str">
        <f>IF(Súmula!P28="","",Súmula!P28)</f>
        <v>Quartim</v>
      </c>
      <c r="D34" s="76">
        <f t="shared" si="5"/>
        <v>6</v>
      </c>
      <c r="E34" s="73">
        <f t="shared" si="6"/>
        <v>12</v>
      </c>
      <c r="F34" s="76">
        <f>IF(C34="","",(SUMIF(Súmula!$I:$I,Resumo!$C34,Súmula!BI:BI)+SUMIF(Súmula!$R:$R,Resumo!$C34,Súmula!BT:BT)+SUMIF(Súmula!$AA:$AA,Resumo!$C34,Súmula!CE:CE)+SUMIF(Súmula!$AJ:$AJ,Resumo!$C34,Súmula!CP:CP)+SUMIF(Súmula!$AS:$AS,Resumo!$C34,Súmula!DA:DA)+SUMIF(Súmula!$BB:$BB,Resumo!$C34,Súmula!DL:DL)))</f>
        <v>6</v>
      </c>
      <c r="G34" s="76">
        <f>IF(C34="","",(SUMIF(Súmula!$I:$I,Resumo!$C34,Súmula!BJ:BJ)+SUMIF(Súmula!$R:$R,Resumo!$C34,Súmula!BU:BU)+SUMIF(Súmula!$AA:$AA,Resumo!$C34,Súmula!CF:CF)+SUMIF(Súmula!$AJ:$AJ,Resumo!$C34,Súmula!CQ:CQ)+SUMIF(Súmula!$AS:$AS,Resumo!$C34,Súmula!DB:DB)+SUMIF(Súmula!$BB:$BB,Resumo!$C34,Súmula!DM:DM)))</f>
        <v>0</v>
      </c>
      <c r="H34" s="76">
        <f>IF(C34="","",(SUMIF(Súmula!$I:$I,Resumo!$C34,Súmula!BK:BK)+SUMIF(Súmula!$R:$R,Resumo!$C34,Súmula!BV:BV)+SUMIF(Súmula!$AA:$AA,Resumo!$C34,Súmula!CG:CG)+SUMIF(Súmula!$AJ:$AJ,Resumo!$C34,Súmula!CR:CR)+SUMIF(Súmula!$AS:$AS,Resumo!$C34,Súmula!DC:DC)+SUMIF(Súmula!$BB:$BB,Resumo!$C34,Súmula!DN:DN)))</f>
        <v>0</v>
      </c>
      <c r="I34" s="76">
        <f>IF(C34="","",(SUMIF(Súmula!$I:$I,Resumo!$C34,Súmula!BL:BL)+SUMIF(Súmula!$R:$R,Resumo!$C34,Súmula!BW:BW)+SUMIF(Súmula!$AA:$AA,Resumo!$C34,Súmula!CH:CH)+SUMIF(Súmula!$AJ:$AJ,Resumo!$C34,Súmula!CS:CS)+SUMIF(Súmula!$AS:$AS,Resumo!$C34,Súmula!DD:DD)+SUMIF(Súmula!$BB:$BB,Resumo!$C34,Súmula!DO:DO)))</f>
        <v>37</v>
      </c>
      <c r="J34" s="76">
        <f>IF(C34="","",(SUMIF(Súmula!$I:$I,Resumo!$C34,Súmula!BM:BM)+SUMIF(Súmula!$R:$R,Resumo!$C34,Súmula!BX:BX)+SUMIF(Súmula!$AA:$AA,Resumo!$C34,Súmula!CI:CI)+SUMIF(Súmula!$AJ:$AJ,Resumo!$C34,Súmula!CT:CT)+SUMIF(Súmula!$AS:$AS,Resumo!$C34,Súmula!DE:DE)+SUMIF(Súmula!$BB:$BB,Resumo!$C34,Súmula!DP:DP)))</f>
        <v>8</v>
      </c>
      <c r="K34" s="76">
        <f t="shared" si="7"/>
        <v>29</v>
      </c>
      <c r="L34" s="76"/>
      <c r="M34" s="1"/>
      <c r="N34" s="76" t="str">
        <f t="shared" si="8"/>
        <v>Quartim 12/12,</v>
      </c>
      <c r="O34" s="1"/>
      <c r="P34" s="1"/>
      <c r="Q34" s="1"/>
      <c r="R34" s="1"/>
      <c r="S34" s="1"/>
      <c r="T34" s="1"/>
      <c r="U34" s="1"/>
      <c r="V34" s="1"/>
      <c r="W34" s="1"/>
      <c r="X34" s="1"/>
      <c r="Y34" s="1"/>
      <c r="Z34" s="1"/>
    </row>
    <row r="35" spans="1:26" ht="18.75" customHeight="1">
      <c r="A35" s="76">
        <f>Súmula!O29</f>
        <v>4</v>
      </c>
      <c r="B35" s="77">
        <f>IF(C35="","",Súmula!Z29)</f>
        <v>1210</v>
      </c>
      <c r="C35" s="78" t="str">
        <f>IF(Súmula!P29="","",Súmula!P29)</f>
        <v>Rafa Santos</v>
      </c>
      <c r="D35" s="76">
        <f t="shared" si="5"/>
        <v>6</v>
      </c>
      <c r="E35" s="73">
        <f t="shared" si="6"/>
        <v>11</v>
      </c>
      <c r="F35" s="76">
        <f>IF(C35="","",(SUMIF(Súmula!$I:$I,Resumo!$C35,Súmula!BI:BI)+SUMIF(Súmula!$R:$R,Resumo!$C35,Súmula!BT:BT)+SUMIF(Súmula!$AA:$AA,Resumo!$C35,Súmula!CE:CE)+SUMIF(Súmula!$AJ:$AJ,Resumo!$C35,Súmula!CP:CP)+SUMIF(Súmula!$AS:$AS,Resumo!$C35,Súmula!DA:DA)+SUMIF(Súmula!$BB:$BB,Resumo!$C35,Súmula!DL:DL)))</f>
        <v>5</v>
      </c>
      <c r="G35" s="76">
        <f>IF(C35="","",(SUMIF(Súmula!$I:$I,Resumo!$C35,Súmula!BJ:BJ)+SUMIF(Súmula!$R:$R,Resumo!$C35,Súmula!BU:BU)+SUMIF(Súmula!$AA:$AA,Resumo!$C35,Súmula!CF:CF)+SUMIF(Súmula!$AJ:$AJ,Resumo!$C35,Súmula!CQ:CQ)+SUMIF(Súmula!$AS:$AS,Resumo!$C35,Súmula!DB:DB)+SUMIF(Súmula!$BB:$BB,Resumo!$C35,Súmula!DM:DM)))</f>
        <v>1</v>
      </c>
      <c r="H35" s="76">
        <f>IF(C35="","",(SUMIF(Súmula!$I:$I,Resumo!$C35,Súmula!BK:BK)+SUMIF(Súmula!$R:$R,Resumo!$C35,Súmula!BV:BV)+SUMIF(Súmula!$AA:$AA,Resumo!$C35,Súmula!CG:CG)+SUMIF(Súmula!$AJ:$AJ,Resumo!$C35,Súmula!CR:CR)+SUMIF(Súmula!$AS:$AS,Resumo!$C35,Súmula!DC:DC)+SUMIF(Súmula!$BB:$BB,Resumo!$C35,Súmula!DN:DN)))</f>
        <v>0</v>
      </c>
      <c r="I35" s="76">
        <f>IF(C35="","",(SUMIF(Súmula!$I:$I,Resumo!$C35,Súmula!BL:BL)+SUMIF(Súmula!$R:$R,Resumo!$C35,Súmula!BW:BW)+SUMIF(Súmula!$AA:$AA,Resumo!$C35,Súmula!CH:CH)+SUMIF(Súmula!$AJ:$AJ,Resumo!$C35,Súmula!CS:CS)+SUMIF(Súmula!$AS:$AS,Resumo!$C35,Súmula!DD:DD)+SUMIF(Súmula!$BB:$BB,Resumo!$C35,Súmula!DO:DO)))</f>
        <v>30</v>
      </c>
      <c r="J35" s="76">
        <f>IF(C35="","",(SUMIF(Súmula!$I:$I,Resumo!$C35,Súmula!BM:BM)+SUMIF(Súmula!$R:$R,Resumo!$C35,Súmula!BX:BX)+SUMIF(Súmula!$AA:$AA,Resumo!$C35,Súmula!CI:CI)+SUMIF(Súmula!$AJ:$AJ,Resumo!$C35,Súmula!CT:CT)+SUMIF(Súmula!$AS:$AS,Resumo!$C35,Súmula!DE:DE)+SUMIF(Súmula!$BB:$BB,Resumo!$C35,Súmula!DP:DP)))</f>
        <v>10</v>
      </c>
      <c r="K35" s="76">
        <f t="shared" si="7"/>
        <v>20</v>
      </c>
      <c r="L35" s="76"/>
      <c r="M35" s="1"/>
      <c r="N35" s="76" t="str">
        <f t="shared" si="8"/>
        <v>Rafa Santos 11/12,</v>
      </c>
      <c r="O35" s="1"/>
      <c r="P35" s="1"/>
      <c r="Q35" s="1"/>
      <c r="R35" s="1"/>
      <c r="S35" s="1"/>
      <c r="T35" s="1"/>
      <c r="U35" s="1"/>
      <c r="V35" s="1"/>
      <c r="W35" s="1"/>
      <c r="X35" s="1"/>
      <c r="Y35" s="1"/>
      <c r="Z35" s="1"/>
    </row>
    <row r="36" spans="1:26" ht="18.75" customHeight="1">
      <c r="A36" s="76">
        <f>Súmula!O30</f>
        <v>5</v>
      </c>
      <c r="B36" s="77">
        <f>IF(C36="","",Súmula!Z30)</f>
        <v>1086</v>
      </c>
      <c r="C36" s="78" t="str">
        <f>IF(Súmula!P30="","",Súmula!P30)</f>
        <v>Edu Santos</v>
      </c>
      <c r="D36" s="76">
        <f t="shared" si="5"/>
        <v>6</v>
      </c>
      <c r="E36" s="73">
        <f t="shared" si="6"/>
        <v>12</v>
      </c>
      <c r="F36" s="76">
        <f>IF(C36="","",(SUMIF(Súmula!$I:$I,Resumo!$C36,Súmula!BI:BI)+SUMIF(Súmula!$R:$R,Resumo!$C36,Súmula!BT:BT)+SUMIF(Súmula!$AA:$AA,Resumo!$C36,Súmula!CE:CE)+SUMIF(Súmula!$AJ:$AJ,Resumo!$C36,Súmula!CP:CP)+SUMIF(Súmula!$AS:$AS,Resumo!$C36,Súmula!DA:DA)+SUMIF(Súmula!$BB:$BB,Resumo!$C36,Súmula!DL:DL)))</f>
        <v>6</v>
      </c>
      <c r="G36" s="76">
        <f>IF(C36="","",(SUMIF(Súmula!$I:$I,Resumo!$C36,Súmula!BJ:BJ)+SUMIF(Súmula!$R:$R,Resumo!$C36,Súmula!BU:BU)+SUMIF(Súmula!$AA:$AA,Resumo!$C36,Súmula!CF:CF)+SUMIF(Súmula!$AJ:$AJ,Resumo!$C36,Súmula!CQ:CQ)+SUMIF(Súmula!$AS:$AS,Resumo!$C36,Súmula!DB:DB)+SUMIF(Súmula!$BB:$BB,Resumo!$C36,Súmula!DM:DM)))</f>
        <v>0</v>
      </c>
      <c r="H36" s="76">
        <f>IF(C36="","",(SUMIF(Súmula!$I:$I,Resumo!$C36,Súmula!BK:BK)+SUMIF(Súmula!$R:$R,Resumo!$C36,Súmula!BV:BV)+SUMIF(Súmula!$AA:$AA,Resumo!$C36,Súmula!CG:CG)+SUMIF(Súmula!$AJ:$AJ,Resumo!$C36,Súmula!CR:CR)+SUMIF(Súmula!$AS:$AS,Resumo!$C36,Súmula!DC:DC)+SUMIF(Súmula!$BB:$BB,Resumo!$C36,Súmula!DN:DN)))</f>
        <v>0</v>
      </c>
      <c r="I36" s="76">
        <f>IF(C36="","",(SUMIF(Súmula!$I:$I,Resumo!$C36,Súmula!BL:BL)+SUMIF(Súmula!$R:$R,Resumo!$C36,Súmula!BW:BW)+SUMIF(Súmula!$AA:$AA,Resumo!$C36,Súmula!CH:CH)+SUMIF(Súmula!$AJ:$AJ,Resumo!$C36,Súmula!CS:CS)+SUMIF(Súmula!$AS:$AS,Resumo!$C36,Súmula!DD:DD)+SUMIF(Súmula!$BB:$BB,Resumo!$C36,Súmula!DO:DO)))</f>
        <v>27</v>
      </c>
      <c r="J36" s="76">
        <f>IF(C36="","",(SUMIF(Súmula!$I:$I,Resumo!$C36,Súmula!BM:BM)+SUMIF(Súmula!$R:$R,Resumo!$C36,Súmula!BX:BX)+SUMIF(Súmula!$AA:$AA,Resumo!$C36,Súmula!CI:CI)+SUMIF(Súmula!$AJ:$AJ,Resumo!$C36,Súmula!CT:CT)+SUMIF(Súmula!$AS:$AS,Resumo!$C36,Súmula!DE:DE)+SUMIF(Súmula!$BB:$BB,Resumo!$C36,Súmula!DP:DP)))</f>
        <v>11</v>
      </c>
      <c r="K36" s="76">
        <f t="shared" si="7"/>
        <v>16</v>
      </c>
      <c r="L36" s="76"/>
      <c r="M36" s="1"/>
      <c r="N36" s="76" t="str">
        <f t="shared" si="8"/>
        <v>Edu Santos 12/12,</v>
      </c>
      <c r="O36" s="1"/>
      <c r="P36" s="1"/>
      <c r="Q36" s="1"/>
      <c r="R36" s="1"/>
      <c r="S36" s="1"/>
      <c r="T36" s="1"/>
      <c r="U36" s="1"/>
      <c r="V36" s="1"/>
      <c r="W36" s="1"/>
      <c r="X36" s="1"/>
      <c r="Y36" s="1"/>
      <c r="Z36" s="1"/>
    </row>
    <row r="37" spans="1:26" ht="18.75" customHeight="1">
      <c r="A37" s="76">
        <f>Súmula!O31</f>
        <v>6</v>
      </c>
      <c r="B37" s="77">
        <f>IF(C37="","",Súmula!Z31)</f>
        <v>1902</v>
      </c>
      <c r="C37" s="78" t="str">
        <f>IF(Súmula!P31="","",Súmula!P31)</f>
        <v>Giorgio</v>
      </c>
      <c r="D37" s="76">
        <f t="shared" si="5"/>
        <v>6</v>
      </c>
      <c r="E37" s="73">
        <f t="shared" si="6"/>
        <v>12</v>
      </c>
      <c r="F37" s="76">
        <f>IF(C37="","",(SUMIF(Súmula!$I:$I,Resumo!$C37,Súmula!BI:BI)+SUMIF(Súmula!$R:$R,Resumo!$C37,Súmula!BT:BT)+SUMIF(Súmula!$AA:$AA,Resumo!$C37,Súmula!CE:CE)+SUMIF(Súmula!$AJ:$AJ,Resumo!$C37,Súmula!CP:CP)+SUMIF(Súmula!$AS:$AS,Resumo!$C37,Súmula!DA:DA)+SUMIF(Súmula!$BB:$BB,Resumo!$C37,Súmula!DL:DL)))</f>
        <v>6</v>
      </c>
      <c r="G37" s="76">
        <f>IF(C37="","",(SUMIF(Súmula!$I:$I,Resumo!$C37,Súmula!BJ:BJ)+SUMIF(Súmula!$R:$R,Resumo!$C37,Súmula!BU:BU)+SUMIF(Súmula!$AA:$AA,Resumo!$C37,Súmula!CF:CF)+SUMIF(Súmula!$AJ:$AJ,Resumo!$C37,Súmula!CQ:CQ)+SUMIF(Súmula!$AS:$AS,Resumo!$C37,Súmula!DB:DB)+SUMIF(Súmula!$BB:$BB,Resumo!$C37,Súmula!DM:DM)))</f>
        <v>0</v>
      </c>
      <c r="H37" s="76">
        <f>IF(C37="","",(SUMIF(Súmula!$I:$I,Resumo!$C37,Súmula!BK:BK)+SUMIF(Súmula!$R:$R,Resumo!$C37,Súmula!BV:BV)+SUMIF(Súmula!$AA:$AA,Resumo!$C37,Súmula!CG:CG)+SUMIF(Súmula!$AJ:$AJ,Resumo!$C37,Súmula!CR:CR)+SUMIF(Súmula!$AS:$AS,Resumo!$C37,Súmula!DC:DC)+SUMIF(Súmula!$BB:$BB,Resumo!$C37,Súmula!DN:DN)))</f>
        <v>0</v>
      </c>
      <c r="I37" s="76">
        <f>IF(C37="","",(SUMIF(Súmula!$I:$I,Resumo!$C37,Súmula!BL:BL)+SUMIF(Súmula!$R:$R,Resumo!$C37,Súmula!BW:BW)+SUMIF(Súmula!$AA:$AA,Resumo!$C37,Súmula!CH:CH)+SUMIF(Súmula!$AJ:$AJ,Resumo!$C37,Súmula!CS:CS)+SUMIF(Súmula!$AS:$AS,Resumo!$C37,Súmula!DD:DD)+SUMIF(Súmula!$BB:$BB,Resumo!$C37,Súmula!DO:DO)))</f>
        <v>45</v>
      </c>
      <c r="J37" s="76">
        <f>IF(C37="","",(SUMIF(Súmula!$I:$I,Resumo!$C37,Súmula!BM:BM)+SUMIF(Súmula!$R:$R,Resumo!$C37,Súmula!BX:BX)+SUMIF(Súmula!$AA:$AA,Resumo!$C37,Súmula!CI:CI)+SUMIF(Súmula!$AJ:$AJ,Resumo!$C37,Súmula!CT:CT)+SUMIF(Súmula!$AS:$AS,Resumo!$C37,Súmula!DE:DE)+SUMIF(Súmula!$BB:$BB,Resumo!$C37,Súmula!DP:DP)))</f>
        <v>9</v>
      </c>
      <c r="K37" s="76">
        <f t="shared" si="7"/>
        <v>36</v>
      </c>
      <c r="L37" s="76"/>
      <c r="M37" s="1"/>
      <c r="N37" s="76" t="str">
        <f t="shared" si="8"/>
        <v>Giorgio 12/12,</v>
      </c>
      <c r="O37" s="1"/>
      <c r="P37" s="1"/>
      <c r="Q37" s="1"/>
      <c r="R37" s="1"/>
      <c r="S37" s="1"/>
      <c r="T37" s="1"/>
      <c r="U37" s="1"/>
      <c r="V37" s="1"/>
      <c r="W37" s="1"/>
      <c r="X37" s="1"/>
      <c r="Y37" s="1"/>
      <c r="Z37" s="1"/>
    </row>
    <row r="38" spans="1:26" ht="18.75" customHeight="1">
      <c r="A38" s="76" t="str">
        <f>Súmula!O32</f>
        <v>R1</v>
      </c>
      <c r="B38" s="77">
        <f>IF(C38="","",Súmula!Z32)</f>
        <v>2168</v>
      </c>
      <c r="C38" s="78" t="str">
        <f>IF(Súmula!P32="","",Súmula!P32)</f>
        <v>Victor Fiore</v>
      </c>
      <c r="D38" s="76">
        <f t="shared" si="5"/>
        <v>3</v>
      </c>
      <c r="E38" s="73">
        <f t="shared" si="6"/>
        <v>6</v>
      </c>
      <c r="F38" s="76">
        <f>IF(C38="","",(SUMIF(Súmula!$I:$I,Resumo!$C38,Súmula!BI:BI)+SUMIF(Súmula!$R:$R,Resumo!$C38,Súmula!BT:BT)+SUMIF(Súmula!$AA:$AA,Resumo!$C38,Súmula!CE:CE)+SUMIF(Súmula!$AJ:$AJ,Resumo!$C38,Súmula!CP:CP)+SUMIF(Súmula!$AS:$AS,Resumo!$C38,Súmula!DA:DA)+SUMIF(Súmula!$BB:$BB,Resumo!$C38,Súmula!DL:DL)))</f>
        <v>3</v>
      </c>
      <c r="G38" s="76">
        <f>IF(C38="","",(SUMIF(Súmula!$I:$I,Resumo!$C38,Súmula!BJ:BJ)+SUMIF(Súmula!$R:$R,Resumo!$C38,Súmula!BU:BU)+SUMIF(Súmula!$AA:$AA,Resumo!$C38,Súmula!CF:CF)+SUMIF(Súmula!$AJ:$AJ,Resumo!$C38,Súmula!CQ:CQ)+SUMIF(Súmula!$AS:$AS,Resumo!$C38,Súmula!DB:DB)+SUMIF(Súmula!$BB:$BB,Resumo!$C38,Súmula!DM:DM)))</f>
        <v>0</v>
      </c>
      <c r="H38" s="76">
        <f>IF(C38="","",(SUMIF(Súmula!$I:$I,Resumo!$C38,Súmula!BK:BK)+SUMIF(Súmula!$R:$R,Resumo!$C38,Súmula!BV:BV)+SUMIF(Súmula!$AA:$AA,Resumo!$C38,Súmula!CG:CG)+SUMIF(Súmula!$AJ:$AJ,Resumo!$C38,Súmula!CR:CR)+SUMIF(Súmula!$AS:$AS,Resumo!$C38,Súmula!DC:DC)+SUMIF(Súmula!$BB:$BB,Resumo!$C38,Súmula!DN:DN)))</f>
        <v>0</v>
      </c>
      <c r="I38" s="76">
        <f>IF(C38="","",(SUMIF(Súmula!$I:$I,Resumo!$C38,Súmula!BL:BL)+SUMIF(Súmula!$R:$R,Resumo!$C38,Súmula!BW:BW)+SUMIF(Súmula!$AA:$AA,Resumo!$C38,Súmula!CH:CH)+SUMIF(Súmula!$AJ:$AJ,Resumo!$C38,Súmula!CS:CS)+SUMIF(Súmula!$AS:$AS,Resumo!$C38,Súmula!DD:DD)+SUMIF(Súmula!$BB:$BB,Resumo!$C38,Súmula!DO:DO)))</f>
        <v>16</v>
      </c>
      <c r="J38" s="76">
        <f>IF(C38="","",(SUMIF(Súmula!$I:$I,Resumo!$C38,Súmula!BM:BM)+SUMIF(Súmula!$R:$R,Resumo!$C38,Súmula!BX:BX)+SUMIF(Súmula!$AA:$AA,Resumo!$C38,Súmula!CI:CI)+SUMIF(Súmula!$AJ:$AJ,Resumo!$C38,Súmula!CT:CT)+SUMIF(Súmula!$AS:$AS,Resumo!$C38,Súmula!DE:DE)+SUMIF(Súmula!$BB:$BB,Resumo!$C38,Súmula!DP:DP)))</f>
        <v>2</v>
      </c>
      <c r="K38" s="76">
        <f t="shared" si="7"/>
        <v>14</v>
      </c>
      <c r="L38" s="76"/>
      <c r="M38" s="1"/>
      <c r="N38" s="76" t="str">
        <f t="shared" si="8"/>
        <v>Victor Fiore 6/6</v>
      </c>
      <c r="O38" s="1"/>
      <c r="P38" s="1"/>
      <c r="Q38" s="1"/>
      <c r="R38" s="1"/>
      <c r="S38" s="1"/>
      <c r="T38" s="1"/>
      <c r="U38" s="1"/>
      <c r="V38" s="1"/>
      <c r="W38" s="1"/>
      <c r="X38" s="1"/>
      <c r="Y38" s="1"/>
      <c r="Z38" s="1"/>
    </row>
    <row r="39" spans="1:26" ht="18.75" customHeight="1">
      <c r="A39" s="76" t="str">
        <f>Súmula!O33</f>
        <v>R2</v>
      </c>
      <c r="B39" s="77" t="str">
        <f>IF(C39="","",Súmula!Z33)</f>
        <v/>
      </c>
      <c r="C39" s="78" t="str">
        <f>IF(Súmula!P33="","",Súmula!P33)</f>
        <v/>
      </c>
      <c r="D39" s="76" t="str">
        <f t="shared" si="5"/>
        <v/>
      </c>
      <c r="E39" s="73" t="str">
        <f t="shared" si="6"/>
        <v/>
      </c>
      <c r="F39" s="76" t="str">
        <f>IF(C39="","",(SUMIF(Súmula!$I:$I,Resumo!$C39,Súmula!BI:BI)+SUMIF(Súmula!$R:$R,Resumo!$C39,Súmula!BT:BT)+SUMIF(Súmula!$AA:$AA,Resumo!$C39,Súmula!CE:CE)+SUMIF(Súmula!$AJ:$AJ,Resumo!$C39,Súmula!CP:CP)+SUMIF(Súmula!$AS:$AS,Resumo!$C39,Súmula!DA:DA)+SUMIF(Súmula!$BB:$BB,Resumo!$C39,Súmula!DL:DL)))</f>
        <v/>
      </c>
      <c r="G39" s="76" t="str">
        <f>IF(C39="","",(SUMIF(Súmula!$I:$I,Resumo!$C39,Súmula!BJ:BJ)+SUMIF(Súmula!$R:$R,Resumo!$C39,Súmula!BU:BU)+SUMIF(Súmula!$AA:$AA,Resumo!$C39,Súmula!CF:CF)+SUMIF(Súmula!$AJ:$AJ,Resumo!$C39,Súmula!CQ:CQ)+SUMIF(Súmula!$AS:$AS,Resumo!$C39,Súmula!DB:DB)+SUMIF(Súmula!$BB:$BB,Resumo!$C39,Súmula!DM:DM)))</f>
        <v/>
      </c>
      <c r="H39" s="76" t="str">
        <f>IF(C39="","",(SUMIF(Súmula!$I:$I,Resumo!$C39,Súmula!BK:BK)+SUMIF(Súmula!$R:$R,Resumo!$C39,Súmula!BV:BV)+SUMIF(Súmula!$AA:$AA,Resumo!$C39,Súmula!CG:CG)+SUMIF(Súmula!$AJ:$AJ,Resumo!$C39,Súmula!CR:CR)+SUMIF(Súmula!$AS:$AS,Resumo!$C39,Súmula!DC:DC)+SUMIF(Súmula!$BB:$BB,Resumo!$C39,Súmula!DN:DN)))</f>
        <v/>
      </c>
      <c r="I39" s="76" t="str">
        <f>IF(C39="","",(SUMIF(Súmula!$I:$I,Resumo!$C39,Súmula!BL:BL)+SUMIF(Súmula!$R:$R,Resumo!$C39,Súmula!BW:BW)+SUMIF(Súmula!$AA:$AA,Resumo!$C39,Súmula!CH:CH)+SUMIF(Súmula!$AJ:$AJ,Resumo!$C39,Súmula!CS:CS)+SUMIF(Súmula!$AS:$AS,Resumo!$C39,Súmula!DD:DD)+SUMIF(Súmula!$BB:$BB,Resumo!$C39,Súmula!DO:DO)))</f>
        <v/>
      </c>
      <c r="J39" s="76" t="str">
        <f>IF(C39="","",(SUMIF(Súmula!$I:$I,Resumo!$C39,Súmula!BM:BM)+SUMIF(Súmula!$R:$R,Resumo!$C39,Súmula!BX:BX)+SUMIF(Súmula!$AA:$AA,Resumo!$C39,Súmula!CI:CI)+SUMIF(Súmula!$AJ:$AJ,Resumo!$C39,Súmula!CT:CT)+SUMIF(Súmula!$AS:$AS,Resumo!$C39,Súmula!DE:DE)+SUMIF(Súmula!$BB:$BB,Resumo!$C39,Súmula!DP:DP)))</f>
        <v/>
      </c>
      <c r="K39" s="76" t="str">
        <f t="shared" si="7"/>
        <v/>
      </c>
      <c r="L39" s="76"/>
      <c r="M39" s="1"/>
      <c r="N39" s="76" t="str">
        <f t="shared" si="8"/>
        <v/>
      </c>
      <c r="O39" s="1"/>
      <c r="P39" s="1"/>
      <c r="Q39" s="1"/>
      <c r="R39" s="1"/>
      <c r="S39" s="1"/>
      <c r="T39" s="1"/>
      <c r="U39" s="1"/>
      <c r="V39" s="1"/>
      <c r="W39" s="1"/>
      <c r="X39" s="1"/>
      <c r="Y39" s="1"/>
      <c r="Z39" s="1"/>
    </row>
    <row r="40" spans="1:26" ht="18.75" customHeight="1">
      <c r="A40" s="76" t="str">
        <f>Súmula!O34</f>
        <v>R3</v>
      </c>
      <c r="B40" s="77" t="str">
        <f>IF(C40="","",Súmula!Z34)</f>
        <v/>
      </c>
      <c r="C40" s="78" t="str">
        <f>IF(Súmula!P34="","",Súmula!P34)</f>
        <v/>
      </c>
      <c r="D40" s="76" t="str">
        <f t="shared" si="5"/>
        <v/>
      </c>
      <c r="E40" s="73" t="str">
        <f t="shared" si="6"/>
        <v/>
      </c>
      <c r="F40" s="76" t="str">
        <f>IF(C40="","",(SUMIF(Súmula!$I:$I,Resumo!$C40,Súmula!BI:BI)+SUMIF(Súmula!$R:$R,Resumo!$C40,Súmula!BT:BT)+SUMIF(Súmula!$AA:$AA,Resumo!$C40,Súmula!CE:CE)+SUMIF(Súmula!$AJ:$AJ,Resumo!$C40,Súmula!CP:CP)+SUMIF(Súmula!$AS:$AS,Resumo!$C40,Súmula!DA:DA)+SUMIF(Súmula!$BB:$BB,Resumo!$C40,Súmula!DL:DL)))</f>
        <v/>
      </c>
      <c r="G40" s="76" t="str">
        <f>IF(C40="","",(SUMIF(Súmula!$I:$I,Resumo!$C40,Súmula!BJ:BJ)+SUMIF(Súmula!$R:$R,Resumo!$C40,Súmula!BU:BU)+SUMIF(Súmula!$AA:$AA,Resumo!$C40,Súmula!CF:CF)+SUMIF(Súmula!$AJ:$AJ,Resumo!$C40,Súmula!CQ:CQ)+SUMIF(Súmula!$AS:$AS,Resumo!$C40,Súmula!DB:DB)+SUMIF(Súmula!$BB:$BB,Resumo!$C40,Súmula!DM:DM)))</f>
        <v/>
      </c>
      <c r="H40" s="76" t="str">
        <f>IF(C40="","",(SUMIF(Súmula!$I:$I,Resumo!$C40,Súmula!BK:BK)+SUMIF(Súmula!$R:$R,Resumo!$C40,Súmula!BV:BV)+SUMIF(Súmula!$AA:$AA,Resumo!$C40,Súmula!CG:CG)+SUMIF(Súmula!$AJ:$AJ,Resumo!$C40,Súmula!CR:CR)+SUMIF(Súmula!$AS:$AS,Resumo!$C40,Súmula!DC:DC)+SUMIF(Súmula!$BB:$BB,Resumo!$C40,Súmula!DN:DN)))</f>
        <v/>
      </c>
      <c r="I40" s="76" t="str">
        <f>IF(C40="","",(SUMIF(Súmula!$I:$I,Resumo!$C40,Súmula!BL:BL)+SUMIF(Súmula!$R:$R,Resumo!$C40,Súmula!BW:BW)+SUMIF(Súmula!$AA:$AA,Resumo!$C40,Súmula!CH:CH)+SUMIF(Súmula!$AJ:$AJ,Resumo!$C40,Súmula!CS:CS)+SUMIF(Súmula!$AS:$AS,Resumo!$C40,Súmula!DD:DD)+SUMIF(Súmula!$BB:$BB,Resumo!$C40,Súmula!DO:DO)))</f>
        <v/>
      </c>
      <c r="J40" s="76" t="str">
        <f>IF(C40="","",(SUMIF(Súmula!$I:$I,Resumo!$C40,Súmula!BM:BM)+SUMIF(Súmula!$R:$R,Resumo!$C40,Súmula!BX:BX)+SUMIF(Súmula!$AA:$AA,Resumo!$C40,Súmula!CI:CI)+SUMIF(Súmula!$AJ:$AJ,Resumo!$C40,Súmula!CT:CT)+SUMIF(Súmula!$AS:$AS,Resumo!$C40,Súmula!DE:DE)+SUMIF(Súmula!$BB:$BB,Resumo!$C40,Súmula!DP:DP)))</f>
        <v/>
      </c>
      <c r="K40" s="76" t="str">
        <f t="shared" si="7"/>
        <v/>
      </c>
      <c r="L40" s="76"/>
      <c r="M40" s="1"/>
      <c r="N40" s="76" t="str">
        <f t="shared" si="8"/>
        <v/>
      </c>
      <c r="O40" s="1"/>
      <c r="P40" s="1"/>
      <c r="Q40" s="1"/>
      <c r="R40" s="1"/>
      <c r="S40" s="1"/>
      <c r="T40" s="1"/>
      <c r="U40" s="1"/>
      <c r="V40" s="1"/>
      <c r="W40" s="1"/>
      <c r="X40" s="1"/>
      <c r="Y40" s="1"/>
      <c r="Z40" s="1"/>
    </row>
    <row r="41" spans="1:26" ht="18.75" customHeight="1">
      <c r="A41" s="76" t="str">
        <f>Súmula!O35</f>
        <v>R4</v>
      </c>
      <c r="B41" s="77" t="str">
        <f>IF(C41="","",Súmula!Z35)</f>
        <v/>
      </c>
      <c r="C41" s="78" t="str">
        <f>IF(Súmula!P35="","",Súmula!P35)</f>
        <v/>
      </c>
      <c r="D41" s="76" t="str">
        <f t="shared" si="5"/>
        <v/>
      </c>
      <c r="E41" s="73" t="str">
        <f t="shared" si="6"/>
        <v/>
      </c>
      <c r="F41" s="76" t="str">
        <f>IF(C41="","",(SUMIF(Súmula!$I:$I,Resumo!$C41,Súmula!BI:BI)+SUMIF(Súmula!$R:$R,Resumo!$C41,Súmula!BT:BT)+SUMIF(Súmula!$AA:$AA,Resumo!$C41,Súmula!CE:CE)+SUMIF(Súmula!$AJ:$AJ,Resumo!$C41,Súmula!CP:CP)+SUMIF(Súmula!$AS:$AS,Resumo!$C41,Súmula!DA:DA)+SUMIF(Súmula!$BB:$BB,Resumo!$C41,Súmula!DL:DL)))</f>
        <v/>
      </c>
      <c r="G41" s="76" t="str">
        <f>IF(C41="","",(SUMIF(Súmula!$I:$I,Resumo!$C41,Súmula!BJ:BJ)+SUMIF(Súmula!$R:$R,Resumo!$C41,Súmula!BU:BU)+SUMIF(Súmula!$AA:$AA,Resumo!$C41,Súmula!CF:CF)+SUMIF(Súmula!$AJ:$AJ,Resumo!$C41,Súmula!CQ:CQ)+SUMIF(Súmula!$AS:$AS,Resumo!$C41,Súmula!DB:DB)+SUMIF(Súmula!$BB:$BB,Resumo!$C41,Súmula!DM:DM)))</f>
        <v/>
      </c>
      <c r="H41" s="76" t="str">
        <f>IF(C41="","",(SUMIF(Súmula!$I:$I,Resumo!$C41,Súmula!BK:BK)+SUMIF(Súmula!$R:$R,Resumo!$C41,Súmula!BV:BV)+SUMIF(Súmula!$AA:$AA,Resumo!$C41,Súmula!CG:CG)+SUMIF(Súmula!$AJ:$AJ,Resumo!$C41,Súmula!CR:CR)+SUMIF(Súmula!$AS:$AS,Resumo!$C41,Súmula!DC:DC)+SUMIF(Súmula!$BB:$BB,Resumo!$C41,Súmula!DN:DN)))</f>
        <v/>
      </c>
      <c r="I41" s="76" t="str">
        <f>IF(C41="","",(SUMIF(Súmula!$I:$I,Resumo!$C41,Súmula!BL:BL)+SUMIF(Súmula!$R:$R,Resumo!$C41,Súmula!BW:BW)+SUMIF(Súmula!$AA:$AA,Resumo!$C41,Súmula!CH:CH)+SUMIF(Súmula!$AJ:$AJ,Resumo!$C41,Súmula!CS:CS)+SUMIF(Súmula!$AS:$AS,Resumo!$C41,Súmula!DD:DD)+SUMIF(Súmula!$BB:$BB,Resumo!$C41,Súmula!DO:DO)))</f>
        <v/>
      </c>
      <c r="J41" s="76" t="str">
        <f>IF(C41="","",(SUMIF(Súmula!$I:$I,Resumo!$C41,Súmula!BM:BM)+SUMIF(Súmula!$R:$R,Resumo!$C41,Súmula!BX:BX)+SUMIF(Súmula!$AA:$AA,Resumo!$C41,Súmula!CI:CI)+SUMIF(Súmula!$AJ:$AJ,Resumo!$C41,Súmula!CT:CT)+SUMIF(Súmula!$AS:$AS,Resumo!$C41,Súmula!DE:DE)+SUMIF(Súmula!$BB:$BB,Resumo!$C41,Súmula!DP:DP)))</f>
        <v/>
      </c>
      <c r="K41" s="76" t="str">
        <f t="shared" si="7"/>
        <v/>
      </c>
      <c r="L41" s="76"/>
      <c r="M41" s="1"/>
      <c r="N41" s="76" t="str">
        <f t="shared" si="8"/>
        <v/>
      </c>
      <c r="O41" s="1"/>
      <c r="P41" s="1"/>
      <c r="Q41" s="1"/>
      <c r="R41" s="1"/>
      <c r="S41" s="1"/>
      <c r="T41" s="1"/>
      <c r="U41" s="1"/>
      <c r="V41" s="1"/>
      <c r="W41" s="1"/>
      <c r="X41" s="1"/>
      <c r="Y41" s="1"/>
      <c r="Z41" s="1"/>
    </row>
    <row r="42" spans="1:26" ht="18.75" customHeight="1">
      <c r="A42" s="76" t="str">
        <f>Súmula!O36</f>
        <v>R5</v>
      </c>
      <c r="B42" s="77" t="str">
        <f>IF(C42="","",Súmula!Z36)</f>
        <v/>
      </c>
      <c r="C42" s="78" t="str">
        <f>IF(Súmula!P36="","",Súmula!P36)</f>
        <v/>
      </c>
      <c r="D42" s="76" t="str">
        <f t="shared" si="5"/>
        <v/>
      </c>
      <c r="E42" s="73" t="str">
        <f t="shared" si="6"/>
        <v/>
      </c>
      <c r="F42" s="76" t="str">
        <f>IF(C42="","",(SUMIF(Súmula!$I:$I,Resumo!$C42,Súmula!BI:BI)+SUMIF(Súmula!$R:$R,Resumo!$C42,Súmula!BT:BT)+SUMIF(Súmula!$AA:$AA,Resumo!$C42,Súmula!CE:CE)+SUMIF(Súmula!$AJ:$AJ,Resumo!$C42,Súmula!CP:CP)+SUMIF(Súmula!$AS:$AS,Resumo!$C42,Súmula!DA:DA)+SUMIF(Súmula!$BB:$BB,Resumo!$C42,Súmula!DL:DL)))</f>
        <v/>
      </c>
      <c r="G42" s="76" t="str">
        <f>IF(C42="","",(SUMIF(Súmula!$I:$I,Resumo!$C42,Súmula!BJ:BJ)+SUMIF(Súmula!$R:$R,Resumo!$C42,Súmula!BU:BU)+SUMIF(Súmula!$AA:$AA,Resumo!$C42,Súmula!CF:CF)+SUMIF(Súmula!$AJ:$AJ,Resumo!$C42,Súmula!CQ:CQ)+SUMIF(Súmula!$AS:$AS,Resumo!$C42,Súmula!DB:DB)+SUMIF(Súmula!$BB:$BB,Resumo!$C42,Súmula!DM:DM)))</f>
        <v/>
      </c>
      <c r="H42" s="76" t="str">
        <f>IF(C42="","",(SUMIF(Súmula!$I:$I,Resumo!$C42,Súmula!BK:BK)+SUMIF(Súmula!$R:$R,Resumo!$C42,Súmula!BV:BV)+SUMIF(Súmula!$AA:$AA,Resumo!$C42,Súmula!CG:CG)+SUMIF(Súmula!$AJ:$AJ,Resumo!$C42,Súmula!CR:CR)+SUMIF(Súmula!$AS:$AS,Resumo!$C42,Súmula!DC:DC)+SUMIF(Súmula!$BB:$BB,Resumo!$C42,Súmula!DN:DN)))</f>
        <v/>
      </c>
      <c r="I42" s="76" t="str">
        <f>IF(C42="","",(SUMIF(Súmula!$I:$I,Resumo!$C42,Súmula!BL:BL)+SUMIF(Súmula!$R:$R,Resumo!$C42,Súmula!BW:BW)+SUMIF(Súmula!$AA:$AA,Resumo!$C42,Súmula!CH:CH)+SUMIF(Súmula!$AJ:$AJ,Resumo!$C42,Súmula!CS:CS)+SUMIF(Súmula!$AS:$AS,Resumo!$C42,Súmula!DD:DD)+SUMIF(Súmula!$BB:$BB,Resumo!$C42,Súmula!DO:DO)))</f>
        <v/>
      </c>
      <c r="J42" s="76" t="str">
        <f>IF(C42="","",(SUMIF(Súmula!$I:$I,Resumo!$C42,Súmula!BM:BM)+SUMIF(Súmula!$R:$R,Resumo!$C42,Súmula!BX:BX)+SUMIF(Súmula!$AA:$AA,Resumo!$C42,Súmula!CI:CI)+SUMIF(Súmula!$AJ:$AJ,Resumo!$C42,Súmula!CT:CT)+SUMIF(Súmula!$AS:$AS,Resumo!$C42,Súmula!DE:DE)+SUMIF(Súmula!$BB:$BB,Resumo!$C42,Súmula!DP:DP)))</f>
        <v/>
      </c>
      <c r="K42" s="76" t="str">
        <f t="shared" si="7"/>
        <v/>
      </c>
      <c r="L42" s="76"/>
      <c r="M42" s="1"/>
      <c r="N42" s="76" t="str">
        <f t="shared" si="8"/>
        <v/>
      </c>
      <c r="O42" s="1"/>
      <c r="P42" s="1"/>
      <c r="Q42" s="1"/>
      <c r="R42" s="1"/>
      <c r="S42" s="1"/>
      <c r="T42" s="1"/>
      <c r="U42" s="1"/>
      <c r="V42" s="1"/>
      <c r="W42" s="1"/>
      <c r="X42" s="1"/>
      <c r="Y42" s="1"/>
      <c r="Z42" s="1"/>
    </row>
    <row r="43" spans="1:26" ht="18.75" customHeight="1">
      <c r="A43" s="76" t="str">
        <f>Súmula!O37</f>
        <v>R6</v>
      </c>
      <c r="B43" s="77" t="str">
        <f>IF(C43="","",Súmula!Z37)</f>
        <v/>
      </c>
      <c r="C43" s="78" t="str">
        <f>IF(Súmula!P37="","",Súmula!P37)</f>
        <v/>
      </c>
      <c r="D43" s="76" t="str">
        <f t="shared" si="5"/>
        <v/>
      </c>
      <c r="E43" s="73" t="str">
        <f t="shared" si="6"/>
        <v/>
      </c>
      <c r="F43" s="76" t="str">
        <f>IF(C43="","",(SUMIF(Súmula!$I:$I,Resumo!$C43,Súmula!BI:BI)+SUMIF(Súmula!$R:$R,Resumo!$C43,Súmula!BT:BT)+SUMIF(Súmula!$AA:$AA,Resumo!$C43,Súmula!CE:CE)+SUMIF(Súmula!$AJ:$AJ,Resumo!$C43,Súmula!CP:CP)+SUMIF(Súmula!$AS:$AS,Resumo!$C43,Súmula!DA:DA)+SUMIF(Súmula!$BB:$BB,Resumo!$C43,Súmula!DL:DL)))</f>
        <v/>
      </c>
      <c r="G43" s="76" t="str">
        <f>IF(C43="","",(SUMIF(Súmula!$I:$I,Resumo!$C43,Súmula!BJ:BJ)+SUMIF(Súmula!$R:$R,Resumo!$C43,Súmula!BU:BU)+SUMIF(Súmula!$AA:$AA,Resumo!$C43,Súmula!CF:CF)+SUMIF(Súmula!$AJ:$AJ,Resumo!$C43,Súmula!CQ:CQ)+SUMIF(Súmula!$AS:$AS,Resumo!$C43,Súmula!DB:DB)+SUMIF(Súmula!$BB:$BB,Resumo!$C43,Súmula!DM:DM)))</f>
        <v/>
      </c>
      <c r="H43" s="76" t="str">
        <f>IF(C43="","",(SUMIF(Súmula!$I:$I,Resumo!$C43,Súmula!BK:BK)+SUMIF(Súmula!$R:$R,Resumo!$C43,Súmula!BV:BV)+SUMIF(Súmula!$AA:$AA,Resumo!$C43,Súmula!CG:CG)+SUMIF(Súmula!$AJ:$AJ,Resumo!$C43,Súmula!CR:CR)+SUMIF(Súmula!$AS:$AS,Resumo!$C43,Súmula!DC:DC)+SUMIF(Súmula!$BB:$BB,Resumo!$C43,Súmula!DN:DN)))</f>
        <v/>
      </c>
      <c r="I43" s="76" t="str">
        <f>IF(C43="","",(SUMIF(Súmula!$I:$I,Resumo!$C43,Súmula!BL:BL)+SUMIF(Súmula!$R:$R,Resumo!$C43,Súmula!BW:BW)+SUMIF(Súmula!$AA:$AA,Resumo!$C43,Súmula!CH:CH)+SUMIF(Súmula!$AJ:$AJ,Resumo!$C43,Súmula!CS:CS)+SUMIF(Súmula!$AS:$AS,Resumo!$C43,Súmula!DD:DD)+SUMIF(Súmula!$BB:$BB,Resumo!$C43,Súmula!DO:DO)))</f>
        <v/>
      </c>
      <c r="J43" s="76" t="str">
        <f>IF(C43="","",(SUMIF(Súmula!$I:$I,Resumo!$C43,Súmula!BM:BM)+SUMIF(Súmula!$R:$R,Resumo!$C43,Súmula!BX:BX)+SUMIF(Súmula!$AA:$AA,Resumo!$C43,Súmula!CI:CI)+SUMIF(Súmula!$AJ:$AJ,Resumo!$C43,Súmula!CT:CT)+SUMIF(Súmula!$AS:$AS,Resumo!$C43,Súmula!DE:DE)+SUMIF(Súmula!$BB:$BB,Resumo!$C43,Súmula!DP:DP)))</f>
        <v/>
      </c>
      <c r="K43" s="76" t="str">
        <f t="shared" si="7"/>
        <v/>
      </c>
      <c r="L43" s="76"/>
      <c r="M43" s="1"/>
      <c r="N43" s="76" t="str">
        <f t="shared" si="8"/>
        <v/>
      </c>
      <c r="O43" s="1"/>
      <c r="P43" s="1"/>
      <c r="Q43" s="1"/>
      <c r="R43" s="1"/>
      <c r="S43" s="1"/>
      <c r="T43" s="1"/>
      <c r="U43" s="1"/>
      <c r="V43" s="1"/>
      <c r="W43" s="1"/>
      <c r="X43" s="1"/>
      <c r="Y43" s="1"/>
      <c r="Z43" s="1"/>
    </row>
    <row r="44" spans="1:26" ht="18.75" customHeight="1" outlineLevel="1">
      <c r="A44" s="76" t="str">
        <f>Súmula!O38</f>
        <v>R7</v>
      </c>
      <c r="B44" s="77" t="str">
        <f>IF(C44="","",Súmula!Z38)</f>
        <v/>
      </c>
      <c r="C44" s="78" t="str">
        <f>IF(Súmula!P38="","",Súmula!P38)</f>
        <v/>
      </c>
      <c r="D44" s="76" t="str">
        <f t="shared" si="5"/>
        <v/>
      </c>
      <c r="E44" s="73" t="str">
        <f t="shared" si="6"/>
        <v/>
      </c>
      <c r="F44" s="76" t="str">
        <f>IF(C44="","",(SUMIF(Súmula!$I:$I,Resumo!$C44,Súmula!BI:BI)+SUMIF(Súmula!$R:$R,Resumo!$C44,Súmula!BT:BT)+SUMIF(Súmula!$AA:$AA,Resumo!$C44,Súmula!CE:CE)+SUMIF(Súmula!$AJ:$AJ,Resumo!$C44,Súmula!CP:CP)+SUMIF(Súmula!$AS:$AS,Resumo!$C44,Súmula!DA:DA)+SUMIF(Súmula!$BB:$BB,Resumo!$C44,Súmula!DL:DL)))</f>
        <v/>
      </c>
      <c r="G44" s="76" t="str">
        <f>IF(C44="","",(SUMIF(Súmula!$I:$I,Resumo!$C44,Súmula!BJ:BJ)+SUMIF(Súmula!$R:$R,Resumo!$C44,Súmula!BU:BU)+SUMIF(Súmula!$AA:$AA,Resumo!$C44,Súmula!CF:CF)+SUMIF(Súmula!$AJ:$AJ,Resumo!$C44,Súmula!CQ:CQ)+SUMIF(Súmula!$AS:$AS,Resumo!$C44,Súmula!DB:DB)+SUMIF(Súmula!$BB:$BB,Resumo!$C44,Súmula!DM:DM)))</f>
        <v/>
      </c>
      <c r="H44" s="76" t="str">
        <f>IF(C44="","",(SUMIF(Súmula!$I:$I,Resumo!$C44,Súmula!BK:BK)+SUMIF(Súmula!$R:$R,Resumo!$C44,Súmula!BV:BV)+SUMIF(Súmula!$AA:$AA,Resumo!$C44,Súmula!CG:CG)+SUMIF(Súmula!$AJ:$AJ,Resumo!$C44,Súmula!CR:CR)+SUMIF(Súmula!$AS:$AS,Resumo!$C44,Súmula!DC:DC)+SUMIF(Súmula!$BB:$BB,Resumo!$C44,Súmula!DN:DN)))</f>
        <v/>
      </c>
      <c r="I44" s="76" t="str">
        <f>IF(C44="","",(SUMIF(Súmula!$I:$I,Resumo!$C44,Súmula!BL:BL)+SUMIF(Súmula!$R:$R,Resumo!$C44,Súmula!BW:BW)+SUMIF(Súmula!$AA:$AA,Resumo!$C44,Súmula!CH:CH)+SUMIF(Súmula!$AJ:$AJ,Resumo!$C44,Súmula!CS:CS)+SUMIF(Súmula!$AS:$AS,Resumo!$C44,Súmula!DD:DD)+SUMIF(Súmula!$BB:$BB,Resumo!$C44,Súmula!DO:DO)))</f>
        <v/>
      </c>
      <c r="J44" s="76" t="str">
        <f>IF(C44="","",(SUMIF(Súmula!$I:$I,Resumo!$C44,Súmula!BM:BM)+SUMIF(Súmula!$R:$R,Resumo!$C44,Súmula!BX:BX)+SUMIF(Súmula!$AA:$AA,Resumo!$C44,Súmula!CI:CI)+SUMIF(Súmula!$AJ:$AJ,Resumo!$C44,Súmula!CT:CT)+SUMIF(Súmula!$AS:$AS,Resumo!$C44,Súmula!DE:DE)+SUMIF(Súmula!$BB:$BB,Resumo!$C44,Súmula!DP:DP)))</f>
        <v/>
      </c>
      <c r="K44" s="76" t="str">
        <f t="shared" si="7"/>
        <v/>
      </c>
      <c r="L44" s="76"/>
      <c r="M44" s="1"/>
      <c r="N44" s="76" t="str">
        <f t="shared" si="8"/>
        <v/>
      </c>
      <c r="O44" s="1"/>
      <c r="P44" s="1"/>
      <c r="Q44" s="1"/>
      <c r="R44" s="1"/>
      <c r="S44" s="1"/>
      <c r="T44" s="1"/>
      <c r="U44" s="1"/>
      <c r="V44" s="1"/>
      <c r="W44" s="1"/>
      <c r="X44" s="1"/>
      <c r="Y44" s="1"/>
      <c r="Z44" s="1"/>
    </row>
    <row r="45" spans="1:26" ht="18.75" customHeight="1" outlineLevel="1">
      <c r="A45" s="76" t="str">
        <f>Súmula!O39</f>
        <v>R8</v>
      </c>
      <c r="B45" s="77" t="str">
        <f>IF(C45="","",Súmula!Z39)</f>
        <v/>
      </c>
      <c r="C45" s="78" t="str">
        <f>IF(Súmula!P39="","",Súmula!P39)</f>
        <v/>
      </c>
      <c r="D45" s="76" t="str">
        <f t="shared" si="5"/>
        <v/>
      </c>
      <c r="E45" s="73" t="str">
        <f t="shared" si="6"/>
        <v/>
      </c>
      <c r="F45" s="76" t="str">
        <f>IF(C45="","",(SUMIF(Súmula!$I:$I,Resumo!$C45,Súmula!BI:BI)+SUMIF(Súmula!$R:$R,Resumo!$C45,Súmula!BT:BT)+SUMIF(Súmula!$AA:$AA,Resumo!$C45,Súmula!CE:CE)+SUMIF(Súmula!$AJ:$AJ,Resumo!$C45,Súmula!CP:CP)+SUMIF(Súmula!$AS:$AS,Resumo!$C45,Súmula!DA:DA)+SUMIF(Súmula!$BB:$BB,Resumo!$C45,Súmula!DL:DL)))</f>
        <v/>
      </c>
      <c r="G45" s="76" t="str">
        <f>IF(C45="","",(SUMIF(Súmula!$I:$I,Resumo!$C45,Súmula!BJ:BJ)+SUMIF(Súmula!$R:$R,Resumo!$C45,Súmula!BU:BU)+SUMIF(Súmula!$AA:$AA,Resumo!$C45,Súmula!CF:CF)+SUMIF(Súmula!$AJ:$AJ,Resumo!$C45,Súmula!CQ:CQ)+SUMIF(Súmula!$AS:$AS,Resumo!$C45,Súmula!DB:DB)+SUMIF(Súmula!$BB:$BB,Resumo!$C45,Súmula!DM:DM)))</f>
        <v/>
      </c>
      <c r="H45" s="76" t="str">
        <f>IF(C45="","",(SUMIF(Súmula!$I:$I,Resumo!$C45,Súmula!BK:BK)+SUMIF(Súmula!$R:$R,Resumo!$C45,Súmula!BV:BV)+SUMIF(Súmula!$AA:$AA,Resumo!$C45,Súmula!CG:CG)+SUMIF(Súmula!$AJ:$AJ,Resumo!$C45,Súmula!CR:CR)+SUMIF(Súmula!$AS:$AS,Resumo!$C45,Súmula!DC:DC)+SUMIF(Súmula!$BB:$BB,Resumo!$C45,Súmula!DN:DN)))</f>
        <v/>
      </c>
      <c r="I45" s="76" t="str">
        <f>IF(C45="","",(SUMIF(Súmula!$I:$I,Resumo!$C45,Súmula!BL:BL)+SUMIF(Súmula!$R:$R,Resumo!$C45,Súmula!BW:BW)+SUMIF(Súmula!$AA:$AA,Resumo!$C45,Súmula!CH:CH)+SUMIF(Súmula!$AJ:$AJ,Resumo!$C45,Súmula!CS:CS)+SUMIF(Súmula!$AS:$AS,Resumo!$C45,Súmula!DD:DD)+SUMIF(Súmula!$BB:$BB,Resumo!$C45,Súmula!DO:DO)))</f>
        <v/>
      </c>
      <c r="J45" s="76" t="str">
        <f>IF(C45="","",(SUMIF(Súmula!$I:$I,Resumo!$C45,Súmula!BM:BM)+SUMIF(Súmula!$R:$R,Resumo!$C45,Súmula!BX:BX)+SUMIF(Súmula!$AA:$AA,Resumo!$C45,Súmula!CI:CI)+SUMIF(Súmula!$AJ:$AJ,Resumo!$C45,Súmula!CT:CT)+SUMIF(Súmula!$AS:$AS,Resumo!$C45,Súmula!DE:DE)+SUMIF(Súmula!$BB:$BB,Resumo!$C45,Súmula!DP:DP)))</f>
        <v/>
      </c>
      <c r="K45" s="76" t="str">
        <f t="shared" si="7"/>
        <v/>
      </c>
      <c r="L45" s="76"/>
      <c r="M45" s="1"/>
      <c r="N45" s="76" t="str">
        <f t="shared" si="8"/>
        <v/>
      </c>
      <c r="O45" s="1"/>
      <c r="P45" s="1"/>
      <c r="Q45" s="1"/>
      <c r="R45" s="1"/>
      <c r="S45" s="1"/>
      <c r="T45" s="1"/>
      <c r="U45" s="1"/>
      <c r="V45" s="1"/>
      <c r="W45" s="1"/>
      <c r="X45" s="1"/>
      <c r="Y45" s="1"/>
      <c r="Z45" s="1"/>
    </row>
    <row r="46" spans="1:26" ht="18.75" customHeight="1" outlineLevel="1">
      <c r="A46" s="76" t="str">
        <f>Súmula!O40</f>
        <v>R9</v>
      </c>
      <c r="B46" s="77" t="str">
        <f>IF(C46="","",Súmula!Z40)</f>
        <v/>
      </c>
      <c r="C46" s="78" t="str">
        <f>IF(Súmula!P40="","",Súmula!P40)</f>
        <v/>
      </c>
      <c r="D46" s="76" t="str">
        <f t="shared" si="5"/>
        <v/>
      </c>
      <c r="E46" s="73" t="str">
        <f t="shared" si="6"/>
        <v/>
      </c>
      <c r="F46" s="76" t="str">
        <f>IF(C46="","",(SUMIF(Súmula!$I:$I,Resumo!$C46,Súmula!BI:BI)+SUMIF(Súmula!$R:$R,Resumo!$C46,Súmula!BT:BT)+SUMIF(Súmula!$AA:$AA,Resumo!$C46,Súmula!CE:CE)+SUMIF(Súmula!$AJ:$AJ,Resumo!$C46,Súmula!CP:CP)+SUMIF(Súmula!$AS:$AS,Resumo!$C46,Súmula!DA:DA)+SUMIF(Súmula!$BB:$BB,Resumo!$C46,Súmula!DL:DL)))</f>
        <v/>
      </c>
      <c r="G46" s="76" t="str">
        <f>IF(C46="","",(SUMIF(Súmula!$I:$I,Resumo!$C46,Súmula!BJ:BJ)+SUMIF(Súmula!$R:$R,Resumo!$C46,Súmula!BU:BU)+SUMIF(Súmula!$AA:$AA,Resumo!$C46,Súmula!CF:CF)+SUMIF(Súmula!$AJ:$AJ,Resumo!$C46,Súmula!CQ:CQ)+SUMIF(Súmula!$AS:$AS,Resumo!$C46,Súmula!DB:DB)+SUMIF(Súmula!$BB:$BB,Resumo!$C46,Súmula!DM:DM)))</f>
        <v/>
      </c>
      <c r="H46" s="76" t="str">
        <f>IF(C46="","",(SUMIF(Súmula!$I:$I,Resumo!$C46,Súmula!BK:BK)+SUMIF(Súmula!$R:$R,Resumo!$C46,Súmula!BV:BV)+SUMIF(Súmula!$AA:$AA,Resumo!$C46,Súmula!CG:CG)+SUMIF(Súmula!$AJ:$AJ,Resumo!$C46,Súmula!CR:CR)+SUMIF(Súmula!$AS:$AS,Resumo!$C46,Súmula!DC:DC)+SUMIF(Súmula!$BB:$BB,Resumo!$C46,Súmula!DN:DN)))</f>
        <v/>
      </c>
      <c r="I46" s="76" t="str">
        <f>IF(C46="","",(SUMIF(Súmula!$I:$I,Resumo!$C46,Súmula!BL:BL)+SUMIF(Súmula!$R:$R,Resumo!$C46,Súmula!BW:BW)+SUMIF(Súmula!$AA:$AA,Resumo!$C46,Súmula!CH:CH)+SUMIF(Súmula!$AJ:$AJ,Resumo!$C46,Súmula!CS:CS)+SUMIF(Súmula!$AS:$AS,Resumo!$C46,Súmula!DD:DD)+SUMIF(Súmula!$BB:$BB,Resumo!$C46,Súmula!DO:DO)))</f>
        <v/>
      </c>
      <c r="J46" s="76" t="str">
        <f>IF(C46="","",(SUMIF(Súmula!$I:$I,Resumo!$C46,Súmula!BM:BM)+SUMIF(Súmula!$R:$R,Resumo!$C46,Súmula!BX:BX)+SUMIF(Súmula!$AA:$AA,Resumo!$C46,Súmula!CI:CI)+SUMIF(Súmula!$AJ:$AJ,Resumo!$C46,Súmula!CT:CT)+SUMIF(Súmula!$AS:$AS,Resumo!$C46,Súmula!DE:DE)+SUMIF(Súmula!$BB:$BB,Resumo!$C46,Súmula!DP:DP)))</f>
        <v/>
      </c>
      <c r="K46" s="76" t="str">
        <f t="shared" si="7"/>
        <v/>
      </c>
      <c r="L46" s="76"/>
      <c r="M46" s="1"/>
      <c r="N46" s="76" t="str">
        <f t="shared" si="8"/>
        <v/>
      </c>
      <c r="O46" s="1"/>
      <c r="P46" s="1"/>
      <c r="Q46" s="1"/>
      <c r="R46" s="1"/>
      <c r="S46" s="1"/>
      <c r="T46" s="1"/>
      <c r="U46" s="1"/>
      <c r="V46" s="1"/>
      <c r="W46" s="1"/>
      <c r="X46" s="1"/>
      <c r="Y46" s="1"/>
      <c r="Z46" s="1"/>
    </row>
    <row r="47" spans="1:26" ht="18.75" customHeight="1" outlineLevel="1">
      <c r="A47" s="76" t="str">
        <f>Súmula!O41</f>
        <v>R10</v>
      </c>
      <c r="B47" s="77" t="str">
        <f>IF(C47="","",Súmula!Z41)</f>
        <v/>
      </c>
      <c r="C47" s="78" t="str">
        <f>IF(Súmula!P41="","",Súmula!P41)</f>
        <v/>
      </c>
      <c r="D47" s="76" t="str">
        <f t="shared" si="5"/>
        <v/>
      </c>
      <c r="E47" s="73" t="str">
        <f t="shared" si="6"/>
        <v/>
      </c>
      <c r="F47" s="76" t="str">
        <f>IF(C47="","",(SUMIF(Súmula!$I:$I,Resumo!$C47,Súmula!BI:BI)+SUMIF(Súmula!$R:$R,Resumo!$C47,Súmula!BT:BT)+SUMIF(Súmula!$AA:$AA,Resumo!$C47,Súmula!CE:CE)+SUMIF(Súmula!$AJ:$AJ,Resumo!$C47,Súmula!CP:CP)+SUMIF(Súmula!$AS:$AS,Resumo!$C47,Súmula!DA:DA)+SUMIF(Súmula!$BB:$BB,Resumo!$C47,Súmula!DL:DL)))</f>
        <v/>
      </c>
      <c r="G47" s="76" t="str">
        <f>IF(C47="","",(SUMIF(Súmula!$I:$I,Resumo!$C47,Súmula!BJ:BJ)+SUMIF(Súmula!$R:$R,Resumo!$C47,Súmula!BU:BU)+SUMIF(Súmula!$AA:$AA,Resumo!$C47,Súmula!CF:CF)+SUMIF(Súmula!$AJ:$AJ,Resumo!$C47,Súmula!CQ:CQ)+SUMIF(Súmula!$AS:$AS,Resumo!$C47,Súmula!DB:DB)+SUMIF(Súmula!$BB:$BB,Resumo!$C47,Súmula!DM:DM)))</f>
        <v/>
      </c>
      <c r="H47" s="76" t="str">
        <f>IF(C47="","",(SUMIF(Súmula!$I:$I,Resumo!$C47,Súmula!BK:BK)+SUMIF(Súmula!$R:$R,Resumo!$C47,Súmula!BV:BV)+SUMIF(Súmula!$AA:$AA,Resumo!$C47,Súmula!CG:CG)+SUMIF(Súmula!$AJ:$AJ,Resumo!$C47,Súmula!CR:CR)+SUMIF(Súmula!$AS:$AS,Resumo!$C47,Súmula!DC:DC)+SUMIF(Súmula!$BB:$BB,Resumo!$C47,Súmula!DN:DN)))</f>
        <v/>
      </c>
      <c r="I47" s="76" t="str">
        <f>IF(C47="","",(SUMIF(Súmula!$I:$I,Resumo!$C47,Súmula!BL:BL)+SUMIF(Súmula!$R:$R,Resumo!$C47,Súmula!BW:BW)+SUMIF(Súmula!$AA:$AA,Resumo!$C47,Súmula!CH:CH)+SUMIF(Súmula!$AJ:$AJ,Resumo!$C47,Súmula!CS:CS)+SUMIF(Súmula!$AS:$AS,Resumo!$C47,Súmula!DD:DD)+SUMIF(Súmula!$BB:$BB,Resumo!$C47,Súmula!DO:DO)))</f>
        <v/>
      </c>
      <c r="J47" s="76" t="str">
        <f>IF(C47="","",(SUMIF(Súmula!$I:$I,Resumo!$C47,Súmula!BM:BM)+SUMIF(Súmula!$R:$R,Resumo!$C47,Súmula!BX:BX)+SUMIF(Súmula!$AA:$AA,Resumo!$C47,Súmula!CI:CI)+SUMIF(Súmula!$AJ:$AJ,Resumo!$C47,Súmula!CT:CT)+SUMIF(Súmula!$AS:$AS,Resumo!$C47,Súmula!DE:DE)+SUMIF(Súmula!$BB:$BB,Resumo!$C47,Súmula!DP:DP)))</f>
        <v/>
      </c>
      <c r="K47" s="76" t="str">
        <f t="shared" si="7"/>
        <v/>
      </c>
      <c r="L47" s="76"/>
      <c r="M47" s="1"/>
      <c r="N47" s="76" t="str">
        <f t="shared" si="8"/>
        <v/>
      </c>
      <c r="O47" s="1"/>
      <c r="P47" s="1"/>
      <c r="Q47" s="1"/>
      <c r="R47" s="1"/>
      <c r="S47" s="1"/>
      <c r="T47" s="1"/>
      <c r="U47" s="1"/>
      <c r="V47" s="1"/>
      <c r="W47" s="1"/>
      <c r="X47" s="1"/>
      <c r="Y47" s="1"/>
      <c r="Z47" s="1"/>
    </row>
    <row r="48" spans="1:26" ht="18.75" customHeight="1" outlineLevel="1">
      <c r="A48" s="76" t="str">
        <f>Súmula!O42</f>
        <v>R11</v>
      </c>
      <c r="B48" s="77" t="str">
        <f>IF(C48="","",Súmula!Z42)</f>
        <v/>
      </c>
      <c r="C48" s="78" t="str">
        <f>IF(Súmula!P42="","",Súmula!P42)</f>
        <v/>
      </c>
      <c r="D48" s="76" t="str">
        <f t="shared" si="5"/>
        <v/>
      </c>
      <c r="E48" s="73" t="str">
        <f t="shared" si="6"/>
        <v/>
      </c>
      <c r="F48" s="76" t="str">
        <f>IF(C48="","",(SUMIF(Súmula!$I:$I,Resumo!$C48,Súmula!BI:BI)+SUMIF(Súmula!$R:$R,Resumo!$C48,Súmula!BT:BT)+SUMIF(Súmula!$AA:$AA,Resumo!$C48,Súmula!CE:CE)+SUMIF(Súmula!$AJ:$AJ,Resumo!$C48,Súmula!CP:CP)+SUMIF(Súmula!$AS:$AS,Resumo!$C48,Súmula!DA:DA)+SUMIF(Súmula!$BB:$BB,Resumo!$C48,Súmula!DL:DL)))</f>
        <v/>
      </c>
      <c r="G48" s="76" t="str">
        <f>IF(C48="","",(SUMIF(Súmula!$I:$I,Resumo!$C48,Súmula!BJ:BJ)+SUMIF(Súmula!$R:$R,Resumo!$C48,Súmula!BU:BU)+SUMIF(Súmula!$AA:$AA,Resumo!$C48,Súmula!CF:CF)+SUMIF(Súmula!$AJ:$AJ,Resumo!$C48,Súmula!CQ:CQ)+SUMIF(Súmula!$AS:$AS,Resumo!$C48,Súmula!DB:DB)+SUMIF(Súmula!$BB:$BB,Resumo!$C48,Súmula!DM:DM)))</f>
        <v/>
      </c>
      <c r="H48" s="76" t="str">
        <f>IF(C48="","",(SUMIF(Súmula!$I:$I,Resumo!$C48,Súmula!BK:BK)+SUMIF(Súmula!$R:$R,Resumo!$C48,Súmula!BV:BV)+SUMIF(Súmula!$AA:$AA,Resumo!$C48,Súmula!CG:CG)+SUMIF(Súmula!$AJ:$AJ,Resumo!$C48,Súmula!CR:CR)+SUMIF(Súmula!$AS:$AS,Resumo!$C48,Súmula!DC:DC)+SUMIF(Súmula!$BB:$BB,Resumo!$C48,Súmula!DN:DN)))</f>
        <v/>
      </c>
      <c r="I48" s="76" t="str">
        <f>IF(C48="","",(SUMIF(Súmula!$I:$I,Resumo!$C48,Súmula!BL:BL)+SUMIF(Súmula!$R:$R,Resumo!$C48,Súmula!BW:BW)+SUMIF(Súmula!$AA:$AA,Resumo!$C48,Súmula!CH:CH)+SUMIF(Súmula!$AJ:$AJ,Resumo!$C48,Súmula!CS:CS)+SUMIF(Súmula!$AS:$AS,Resumo!$C48,Súmula!DD:DD)+SUMIF(Súmula!$BB:$BB,Resumo!$C48,Súmula!DO:DO)))</f>
        <v/>
      </c>
      <c r="J48" s="76" t="str">
        <f>IF(C48="","",(SUMIF(Súmula!$I:$I,Resumo!$C48,Súmula!BM:BM)+SUMIF(Súmula!$R:$R,Resumo!$C48,Súmula!BX:BX)+SUMIF(Súmula!$AA:$AA,Resumo!$C48,Súmula!CI:CI)+SUMIF(Súmula!$AJ:$AJ,Resumo!$C48,Súmula!CT:CT)+SUMIF(Súmula!$AS:$AS,Resumo!$C48,Súmula!DE:DE)+SUMIF(Súmula!$BB:$BB,Resumo!$C48,Súmula!DP:DP)))</f>
        <v/>
      </c>
      <c r="K48" s="76" t="str">
        <f t="shared" si="7"/>
        <v/>
      </c>
      <c r="L48" s="76"/>
      <c r="M48" s="1"/>
      <c r="N48" s="76" t="str">
        <f t="shared" si="8"/>
        <v/>
      </c>
      <c r="O48" s="1"/>
      <c r="P48" s="1"/>
      <c r="Q48" s="1"/>
      <c r="R48" s="1"/>
      <c r="S48" s="1"/>
      <c r="T48" s="1"/>
      <c r="U48" s="1"/>
      <c r="V48" s="1"/>
      <c r="W48" s="1"/>
      <c r="X48" s="1"/>
      <c r="Y48" s="1"/>
      <c r="Z48" s="1"/>
    </row>
    <row r="49" spans="1:26" ht="18.75" customHeight="1" outlineLevel="1">
      <c r="A49" s="76" t="str">
        <f>Súmula!O43</f>
        <v>R12</v>
      </c>
      <c r="B49" s="77" t="str">
        <f>IF(C49="","",Súmula!Z43)</f>
        <v/>
      </c>
      <c r="C49" s="78" t="str">
        <f>IF(Súmula!P43="","",Súmula!P43)</f>
        <v/>
      </c>
      <c r="D49" s="76" t="str">
        <f t="shared" si="5"/>
        <v/>
      </c>
      <c r="E49" s="73" t="str">
        <f t="shared" si="6"/>
        <v/>
      </c>
      <c r="F49" s="76" t="str">
        <f>IF(C49="","",(SUMIF(Súmula!$I:$I,Resumo!$C49,Súmula!BI:BI)+SUMIF(Súmula!$R:$R,Resumo!$C49,Súmula!BT:BT)+SUMIF(Súmula!$AA:$AA,Resumo!$C49,Súmula!CE:CE)+SUMIF(Súmula!$AJ:$AJ,Resumo!$C49,Súmula!CP:CP)+SUMIF(Súmula!$AS:$AS,Resumo!$C49,Súmula!DA:DA)+SUMIF(Súmula!$BB:$BB,Resumo!$C49,Súmula!DL:DL)))</f>
        <v/>
      </c>
      <c r="G49" s="76" t="str">
        <f>IF(C49="","",(SUMIF(Súmula!$I:$I,Resumo!$C49,Súmula!BJ:BJ)+SUMIF(Súmula!$R:$R,Resumo!$C49,Súmula!BU:BU)+SUMIF(Súmula!$AA:$AA,Resumo!$C49,Súmula!CF:CF)+SUMIF(Súmula!$AJ:$AJ,Resumo!$C49,Súmula!CQ:CQ)+SUMIF(Súmula!$AS:$AS,Resumo!$C49,Súmula!DB:DB)+SUMIF(Súmula!$BB:$BB,Resumo!$C49,Súmula!DM:DM)))</f>
        <v/>
      </c>
      <c r="H49" s="76" t="str">
        <f>IF(C49="","",(SUMIF(Súmula!$I:$I,Resumo!$C49,Súmula!BK:BK)+SUMIF(Súmula!$R:$R,Resumo!$C49,Súmula!BV:BV)+SUMIF(Súmula!$AA:$AA,Resumo!$C49,Súmula!CG:CG)+SUMIF(Súmula!$AJ:$AJ,Resumo!$C49,Súmula!CR:CR)+SUMIF(Súmula!$AS:$AS,Resumo!$C49,Súmula!DC:DC)+SUMIF(Súmula!$BB:$BB,Resumo!$C49,Súmula!DN:DN)))</f>
        <v/>
      </c>
      <c r="I49" s="76" t="str">
        <f>IF(C49="","",(SUMIF(Súmula!$I:$I,Resumo!$C49,Súmula!BL:BL)+SUMIF(Súmula!$R:$R,Resumo!$C49,Súmula!BW:BW)+SUMIF(Súmula!$AA:$AA,Resumo!$C49,Súmula!CH:CH)+SUMIF(Súmula!$AJ:$AJ,Resumo!$C49,Súmula!CS:CS)+SUMIF(Súmula!$AS:$AS,Resumo!$C49,Súmula!DD:DD)+SUMIF(Súmula!$BB:$BB,Resumo!$C49,Súmula!DO:DO)))</f>
        <v/>
      </c>
      <c r="J49" s="76" t="str">
        <f>IF(C49="","",(SUMIF(Súmula!$I:$I,Resumo!$C49,Súmula!BM:BM)+SUMIF(Súmula!$R:$R,Resumo!$C49,Súmula!BX:BX)+SUMIF(Súmula!$AA:$AA,Resumo!$C49,Súmula!CI:CI)+SUMIF(Súmula!$AJ:$AJ,Resumo!$C49,Súmula!CT:CT)+SUMIF(Súmula!$AS:$AS,Resumo!$C49,Súmula!DE:DE)+SUMIF(Súmula!$BB:$BB,Resumo!$C49,Súmula!DP:DP)))</f>
        <v/>
      </c>
      <c r="K49" s="76" t="str">
        <f t="shared" si="7"/>
        <v/>
      </c>
      <c r="L49" s="76"/>
      <c r="M49" s="1"/>
      <c r="N49" s="76" t="str">
        <f t="shared" si="8"/>
        <v/>
      </c>
      <c r="O49" s="1"/>
      <c r="P49" s="1"/>
      <c r="Q49" s="1"/>
      <c r="R49" s="1"/>
      <c r="S49" s="1"/>
      <c r="T49" s="1"/>
      <c r="U49" s="1"/>
      <c r="V49" s="1"/>
      <c r="W49" s="1"/>
      <c r="X49" s="1"/>
      <c r="Y49" s="1"/>
      <c r="Z49" s="1"/>
    </row>
    <row r="50" spans="1:26" ht="18.75" customHeight="1" outlineLevel="1">
      <c r="A50" s="76" t="str">
        <f>Súmula!O44</f>
        <v>R13</v>
      </c>
      <c r="B50" s="77" t="str">
        <f>IF(C50="","",Súmula!Z44)</f>
        <v/>
      </c>
      <c r="C50" s="78" t="str">
        <f>IF(Súmula!P44="","",Súmula!P44)</f>
        <v/>
      </c>
      <c r="D50" s="76" t="str">
        <f t="shared" si="5"/>
        <v/>
      </c>
      <c r="E50" s="73" t="str">
        <f t="shared" si="6"/>
        <v/>
      </c>
      <c r="F50" s="76" t="str">
        <f>IF(C50="","",(SUMIF(Súmula!$I:$I,Resumo!$C50,Súmula!BI:BI)+SUMIF(Súmula!$R:$R,Resumo!$C50,Súmula!BT:BT)+SUMIF(Súmula!$AA:$AA,Resumo!$C50,Súmula!CE:CE)+SUMIF(Súmula!$AJ:$AJ,Resumo!$C50,Súmula!CP:CP)+SUMIF(Súmula!$AS:$AS,Resumo!$C50,Súmula!DA:DA)+SUMIF(Súmula!$BB:$BB,Resumo!$C50,Súmula!DL:DL)))</f>
        <v/>
      </c>
      <c r="G50" s="76" t="str">
        <f>IF(C50="","",(SUMIF(Súmula!$I:$I,Resumo!$C50,Súmula!BJ:BJ)+SUMIF(Súmula!$R:$R,Resumo!$C50,Súmula!BU:BU)+SUMIF(Súmula!$AA:$AA,Resumo!$C50,Súmula!CF:CF)+SUMIF(Súmula!$AJ:$AJ,Resumo!$C50,Súmula!CQ:CQ)+SUMIF(Súmula!$AS:$AS,Resumo!$C50,Súmula!DB:DB)+SUMIF(Súmula!$BB:$BB,Resumo!$C50,Súmula!DM:DM)))</f>
        <v/>
      </c>
      <c r="H50" s="76" t="str">
        <f>IF(C50="","",(SUMIF(Súmula!$I:$I,Resumo!$C50,Súmula!BK:BK)+SUMIF(Súmula!$R:$R,Resumo!$C50,Súmula!BV:BV)+SUMIF(Súmula!$AA:$AA,Resumo!$C50,Súmula!CG:CG)+SUMIF(Súmula!$AJ:$AJ,Resumo!$C50,Súmula!CR:CR)+SUMIF(Súmula!$AS:$AS,Resumo!$C50,Súmula!DC:DC)+SUMIF(Súmula!$BB:$BB,Resumo!$C50,Súmula!DN:DN)))</f>
        <v/>
      </c>
      <c r="I50" s="76" t="str">
        <f>IF(C50="","",(SUMIF(Súmula!$I:$I,Resumo!$C50,Súmula!BL:BL)+SUMIF(Súmula!$R:$R,Resumo!$C50,Súmula!BW:BW)+SUMIF(Súmula!$AA:$AA,Resumo!$C50,Súmula!CH:CH)+SUMIF(Súmula!$AJ:$AJ,Resumo!$C50,Súmula!CS:CS)+SUMIF(Súmula!$AS:$AS,Resumo!$C50,Súmula!DD:DD)+SUMIF(Súmula!$BB:$BB,Resumo!$C50,Súmula!DO:DO)))</f>
        <v/>
      </c>
      <c r="J50" s="76" t="str">
        <f>IF(C50="","",(SUMIF(Súmula!$I:$I,Resumo!$C50,Súmula!BM:BM)+SUMIF(Súmula!$R:$R,Resumo!$C50,Súmula!BX:BX)+SUMIF(Súmula!$AA:$AA,Resumo!$C50,Súmula!CI:CI)+SUMIF(Súmula!$AJ:$AJ,Resumo!$C50,Súmula!CT:CT)+SUMIF(Súmula!$AS:$AS,Resumo!$C50,Súmula!DE:DE)+SUMIF(Súmula!$BB:$BB,Resumo!$C50,Súmula!DP:DP)))</f>
        <v/>
      </c>
      <c r="K50" s="76" t="str">
        <f t="shared" si="7"/>
        <v/>
      </c>
      <c r="L50" s="76"/>
      <c r="M50" s="1"/>
      <c r="N50" s="76" t="str">
        <f t="shared" si="8"/>
        <v/>
      </c>
      <c r="O50" s="1"/>
      <c r="P50" s="1"/>
      <c r="Q50" s="1"/>
      <c r="R50" s="1"/>
      <c r="S50" s="1"/>
      <c r="T50" s="1"/>
      <c r="U50" s="1"/>
      <c r="V50" s="1"/>
      <c r="W50" s="1"/>
      <c r="X50" s="1"/>
      <c r="Y50" s="1"/>
      <c r="Z50" s="1"/>
    </row>
    <row r="51" spans="1:26" ht="18.75" customHeight="1" outlineLevel="1">
      <c r="A51" s="76" t="str">
        <f>Súmula!O45</f>
        <v>R14</v>
      </c>
      <c r="B51" s="77" t="str">
        <f>IF(C51="","",Súmula!Z45)</f>
        <v/>
      </c>
      <c r="C51" s="78" t="str">
        <f>IF(Súmula!P45="","",Súmula!P45)</f>
        <v/>
      </c>
      <c r="D51" s="76" t="str">
        <f t="shared" si="5"/>
        <v/>
      </c>
      <c r="E51" s="73" t="str">
        <f t="shared" si="6"/>
        <v/>
      </c>
      <c r="F51" s="76" t="str">
        <f>IF(C51="","",(SUMIF(Súmula!$I:$I,Resumo!$C51,Súmula!BI:BI)+SUMIF(Súmula!$R:$R,Resumo!$C51,Súmula!BT:BT)+SUMIF(Súmula!$AA:$AA,Resumo!$C51,Súmula!CE:CE)+SUMIF(Súmula!$AJ:$AJ,Resumo!$C51,Súmula!CP:CP)+SUMIF(Súmula!$AS:$AS,Resumo!$C51,Súmula!DA:DA)+SUMIF(Súmula!$BB:$BB,Resumo!$C51,Súmula!DL:DL)))</f>
        <v/>
      </c>
      <c r="G51" s="76" t="str">
        <f>IF(C51="","",(SUMIF(Súmula!$I:$I,Resumo!$C51,Súmula!BJ:BJ)+SUMIF(Súmula!$R:$R,Resumo!$C51,Súmula!BU:BU)+SUMIF(Súmula!$AA:$AA,Resumo!$C51,Súmula!CF:CF)+SUMIF(Súmula!$AJ:$AJ,Resumo!$C51,Súmula!CQ:CQ)+SUMIF(Súmula!$AS:$AS,Resumo!$C51,Súmula!DB:DB)+SUMIF(Súmula!$BB:$BB,Resumo!$C51,Súmula!DM:DM)))</f>
        <v/>
      </c>
      <c r="H51" s="76" t="str">
        <f>IF(C51="","",(SUMIF(Súmula!$I:$I,Resumo!$C51,Súmula!BK:BK)+SUMIF(Súmula!$R:$R,Resumo!$C51,Súmula!BV:BV)+SUMIF(Súmula!$AA:$AA,Resumo!$C51,Súmula!CG:CG)+SUMIF(Súmula!$AJ:$AJ,Resumo!$C51,Súmula!CR:CR)+SUMIF(Súmula!$AS:$AS,Resumo!$C51,Súmula!DC:DC)+SUMIF(Súmula!$BB:$BB,Resumo!$C51,Súmula!DN:DN)))</f>
        <v/>
      </c>
      <c r="I51" s="76" t="str">
        <f>IF(C51="","",(SUMIF(Súmula!$I:$I,Resumo!$C51,Súmula!BL:BL)+SUMIF(Súmula!$R:$R,Resumo!$C51,Súmula!BW:BW)+SUMIF(Súmula!$AA:$AA,Resumo!$C51,Súmula!CH:CH)+SUMIF(Súmula!$AJ:$AJ,Resumo!$C51,Súmula!CS:CS)+SUMIF(Súmula!$AS:$AS,Resumo!$C51,Súmula!DD:DD)+SUMIF(Súmula!$BB:$BB,Resumo!$C51,Súmula!DO:DO)))</f>
        <v/>
      </c>
      <c r="J51" s="76" t="str">
        <f>IF(C51="","",(SUMIF(Súmula!$I:$I,Resumo!$C51,Súmula!BM:BM)+SUMIF(Súmula!$R:$R,Resumo!$C51,Súmula!BX:BX)+SUMIF(Súmula!$AA:$AA,Resumo!$C51,Súmula!CI:CI)+SUMIF(Súmula!$AJ:$AJ,Resumo!$C51,Súmula!CT:CT)+SUMIF(Súmula!$AS:$AS,Resumo!$C51,Súmula!DE:DE)+SUMIF(Súmula!$BB:$BB,Resumo!$C51,Súmula!DP:DP)))</f>
        <v/>
      </c>
      <c r="K51" s="76" t="str">
        <f t="shared" si="7"/>
        <v/>
      </c>
      <c r="L51" s="76"/>
      <c r="M51" s="1"/>
      <c r="N51" s="76" t="str">
        <f t="shared" si="8"/>
        <v/>
      </c>
      <c r="O51" s="1"/>
      <c r="P51" s="1"/>
      <c r="Q51" s="1"/>
      <c r="R51" s="1"/>
      <c r="S51" s="1"/>
      <c r="T51" s="1"/>
      <c r="U51" s="1"/>
      <c r="V51" s="1"/>
      <c r="W51" s="1"/>
      <c r="X51" s="1"/>
      <c r="Y51" s="1"/>
      <c r="Z51" s="1"/>
    </row>
    <row r="52" spans="1:26" ht="18.75" customHeight="1" outlineLevel="1">
      <c r="A52" s="76" t="str">
        <f>Súmula!O46</f>
        <v>R15</v>
      </c>
      <c r="B52" s="77" t="str">
        <f>IF(C52="","",Súmula!Z46)</f>
        <v/>
      </c>
      <c r="C52" s="78" t="str">
        <f>IF(Súmula!P46="","",Súmula!P46)</f>
        <v/>
      </c>
      <c r="D52" s="76" t="str">
        <f t="shared" si="5"/>
        <v/>
      </c>
      <c r="E52" s="73" t="str">
        <f t="shared" si="6"/>
        <v/>
      </c>
      <c r="F52" s="76" t="str">
        <f>IF(C52="","",(SUMIF(Súmula!$I:$I,Resumo!$C52,Súmula!BI:BI)+SUMIF(Súmula!$R:$R,Resumo!$C52,Súmula!BT:BT)+SUMIF(Súmula!$AA:$AA,Resumo!$C52,Súmula!CE:CE)+SUMIF(Súmula!$AJ:$AJ,Resumo!$C52,Súmula!CP:CP)+SUMIF(Súmula!$AS:$AS,Resumo!$C52,Súmula!DA:DA)+SUMIF(Súmula!$BB:$BB,Resumo!$C52,Súmula!DL:DL)))</f>
        <v/>
      </c>
      <c r="G52" s="76" t="str">
        <f>IF(C52="","",(SUMIF(Súmula!$I:$I,Resumo!$C52,Súmula!BJ:BJ)+SUMIF(Súmula!$R:$R,Resumo!$C52,Súmula!BU:BU)+SUMIF(Súmula!$AA:$AA,Resumo!$C52,Súmula!CF:CF)+SUMIF(Súmula!$AJ:$AJ,Resumo!$C52,Súmula!CQ:CQ)+SUMIF(Súmula!$AS:$AS,Resumo!$C52,Súmula!DB:DB)+SUMIF(Súmula!$BB:$BB,Resumo!$C52,Súmula!DM:DM)))</f>
        <v/>
      </c>
      <c r="H52" s="76" t="str">
        <f>IF(C52="","",(SUMIF(Súmula!$I:$I,Resumo!$C52,Súmula!BK:BK)+SUMIF(Súmula!$R:$R,Resumo!$C52,Súmula!BV:BV)+SUMIF(Súmula!$AA:$AA,Resumo!$C52,Súmula!CG:CG)+SUMIF(Súmula!$AJ:$AJ,Resumo!$C52,Súmula!CR:CR)+SUMIF(Súmula!$AS:$AS,Resumo!$C52,Súmula!DC:DC)+SUMIF(Súmula!$BB:$BB,Resumo!$C52,Súmula!DN:DN)))</f>
        <v/>
      </c>
      <c r="I52" s="76" t="str">
        <f>IF(C52="","",(SUMIF(Súmula!$I:$I,Resumo!$C52,Súmula!BL:BL)+SUMIF(Súmula!$R:$R,Resumo!$C52,Súmula!BW:BW)+SUMIF(Súmula!$AA:$AA,Resumo!$C52,Súmula!CH:CH)+SUMIF(Súmula!$AJ:$AJ,Resumo!$C52,Súmula!CS:CS)+SUMIF(Súmula!$AS:$AS,Resumo!$C52,Súmula!DD:DD)+SUMIF(Súmula!$BB:$BB,Resumo!$C52,Súmula!DO:DO)))</f>
        <v/>
      </c>
      <c r="J52" s="76" t="str">
        <f>IF(C52="","",(SUMIF(Súmula!$I:$I,Resumo!$C52,Súmula!BM:BM)+SUMIF(Súmula!$R:$R,Resumo!$C52,Súmula!BX:BX)+SUMIF(Súmula!$AA:$AA,Resumo!$C52,Súmula!CI:CI)+SUMIF(Súmula!$AJ:$AJ,Resumo!$C52,Súmula!CT:CT)+SUMIF(Súmula!$AS:$AS,Resumo!$C52,Súmula!DE:DE)+SUMIF(Súmula!$BB:$BB,Resumo!$C52,Súmula!DP:DP)))</f>
        <v/>
      </c>
      <c r="K52" s="76" t="str">
        <f t="shared" si="7"/>
        <v/>
      </c>
      <c r="L52" s="76"/>
      <c r="M52" s="1"/>
      <c r="N52" s="76" t="str">
        <f t="shared" si="8"/>
        <v/>
      </c>
      <c r="O52" s="1"/>
      <c r="P52" s="1"/>
      <c r="Q52" s="1"/>
      <c r="R52" s="1"/>
      <c r="S52" s="1"/>
      <c r="T52" s="1"/>
      <c r="U52" s="1"/>
      <c r="V52" s="1"/>
      <c r="W52" s="1"/>
      <c r="X52" s="1"/>
      <c r="Y52" s="1"/>
      <c r="Z52" s="1"/>
    </row>
    <row r="53" spans="1:26" ht="18.75" customHeight="1">
      <c r="A53" s="79" t="s">
        <v>98</v>
      </c>
      <c r="B53" s="80"/>
      <c r="C53" s="81"/>
      <c r="D53" s="82">
        <f t="shared" ref="D53:K53" si="9">SUM(D32:D52)</f>
        <v>36</v>
      </c>
      <c r="E53" s="83">
        <f t="shared" si="9"/>
        <v>71</v>
      </c>
      <c r="F53" s="82">
        <f t="shared" si="9"/>
        <v>35</v>
      </c>
      <c r="G53" s="82">
        <f t="shared" si="9"/>
        <v>1</v>
      </c>
      <c r="H53" s="82">
        <f t="shared" si="9"/>
        <v>0</v>
      </c>
      <c r="I53" s="82">
        <f t="shared" si="9"/>
        <v>216</v>
      </c>
      <c r="J53" s="82">
        <f t="shared" si="9"/>
        <v>58</v>
      </c>
      <c r="K53" s="82">
        <f t="shared" si="9"/>
        <v>158</v>
      </c>
      <c r="L53" s="82"/>
      <c r="M53" s="1"/>
      <c r="N53" s="1"/>
      <c r="O53" s="1"/>
      <c r="P53" s="1"/>
      <c r="Q53" s="1"/>
      <c r="R53" s="1"/>
      <c r="S53" s="1"/>
      <c r="T53" s="1"/>
      <c r="U53" s="1"/>
      <c r="V53" s="1"/>
      <c r="W53" s="1"/>
      <c r="X53" s="1"/>
      <c r="Y53" s="1"/>
      <c r="Z53" s="1"/>
    </row>
    <row r="54" spans="1:26" ht="6" customHeight="1">
      <c r="A54" s="1"/>
      <c r="B54" s="62"/>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27" t="s">
        <v>99</v>
      </c>
      <c r="B55" s="125"/>
      <c r="C55" s="126"/>
      <c r="D55" s="85"/>
      <c r="E55" s="85"/>
      <c r="F55" s="86"/>
      <c r="G55" s="64"/>
      <c r="H55" s="64"/>
      <c r="I55" s="127" t="s">
        <v>100</v>
      </c>
      <c r="J55" s="125"/>
      <c r="K55" s="126"/>
      <c r="L55" s="87"/>
      <c r="M55" s="1"/>
      <c r="N55" s="1"/>
      <c r="O55" s="1"/>
      <c r="P55" s="1"/>
      <c r="Q55" s="1"/>
      <c r="R55" s="1"/>
      <c r="S55" s="1"/>
      <c r="T55" s="1"/>
      <c r="U55" s="1"/>
      <c r="V55" s="1"/>
      <c r="W55" s="1"/>
      <c r="X55" s="1"/>
      <c r="Y55" s="1"/>
      <c r="Z55" s="1"/>
    </row>
    <row r="56" spans="1:26" ht="6" customHeight="1">
      <c r="A56" s="64"/>
      <c r="B56" s="88"/>
      <c r="C56" s="64"/>
      <c r="D56" s="64"/>
      <c r="E56" s="64"/>
      <c r="F56" s="64"/>
      <c r="G56" s="64"/>
      <c r="H56" s="64"/>
      <c r="I56" s="64"/>
      <c r="J56" s="64"/>
      <c r="K56" s="64"/>
      <c r="L56" s="64"/>
      <c r="M56" s="1"/>
      <c r="N56" s="1"/>
      <c r="O56" s="1"/>
      <c r="P56" s="1"/>
      <c r="Q56" s="1"/>
      <c r="R56" s="1"/>
      <c r="S56" s="1"/>
      <c r="T56" s="1"/>
      <c r="U56" s="1"/>
      <c r="V56" s="1"/>
      <c r="W56" s="1"/>
      <c r="X56" s="1"/>
      <c r="Y56" s="1"/>
      <c r="Z56" s="1"/>
    </row>
    <row r="57" spans="1:26" ht="15" customHeight="1">
      <c r="A57" s="64" t="s">
        <v>101</v>
      </c>
      <c r="B57" s="89" t="s">
        <v>102</v>
      </c>
      <c r="C57" s="64"/>
      <c r="D57" s="64"/>
      <c r="E57" s="64"/>
      <c r="F57" s="64"/>
      <c r="G57" s="64"/>
      <c r="H57" s="64"/>
      <c r="I57" s="64"/>
      <c r="J57" s="64"/>
      <c r="K57" s="64"/>
      <c r="L57" s="64"/>
      <c r="M57" s="1"/>
      <c r="N57" s="1"/>
      <c r="O57" s="1"/>
      <c r="P57" s="1"/>
      <c r="Q57" s="1"/>
      <c r="R57" s="1"/>
      <c r="S57" s="1"/>
      <c r="T57" s="1"/>
      <c r="U57" s="1"/>
      <c r="V57" s="1"/>
      <c r="W57" s="1"/>
      <c r="X57" s="1"/>
      <c r="Y57" s="1"/>
      <c r="Z57" s="1"/>
    </row>
    <row r="58" spans="1:26" ht="15" customHeight="1">
      <c r="A58" s="64"/>
      <c r="B58" s="90" t="s">
        <v>103</v>
      </c>
      <c r="C58" s="64"/>
      <c r="D58" s="64"/>
      <c r="E58" s="64"/>
      <c r="F58" s="64"/>
      <c r="G58" s="64"/>
      <c r="H58" s="64"/>
      <c r="I58" s="64"/>
      <c r="J58" s="64"/>
      <c r="K58" s="64"/>
      <c r="L58" s="64"/>
      <c r="M58" s="1"/>
      <c r="N58" s="1"/>
      <c r="O58" s="1"/>
      <c r="P58" s="1"/>
      <c r="Q58" s="1"/>
      <c r="R58" s="1"/>
      <c r="S58" s="1"/>
      <c r="T58" s="1"/>
      <c r="U58" s="1"/>
      <c r="V58" s="1"/>
      <c r="W58" s="1"/>
      <c r="X58" s="1"/>
      <c r="Y58" s="1"/>
      <c r="Z58" s="1"/>
    </row>
    <row r="59" spans="1:26" ht="15" customHeight="1">
      <c r="A59" s="64"/>
      <c r="B59" s="91" t="s">
        <v>104</v>
      </c>
      <c r="C59" s="64"/>
      <c r="D59" s="64"/>
      <c r="E59" s="64"/>
      <c r="F59" s="64"/>
      <c r="G59" s="64"/>
      <c r="H59" s="64"/>
      <c r="I59" s="64"/>
      <c r="J59" s="64"/>
      <c r="K59" s="64"/>
      <c r="L59" s="64"/>
      <c r="M59" s="1"/>
      <c r="N59" s="1"/>
      <c r="O59" s="1"/>
      <c r="P59" s="1"/>
      <c r="Q59" s="1"/>
      <c r="R59" s="1"/>
      <c r="S59" s="1"/>
      <c r="T59" s="1"/>
      <c r="U59" s="1"/>
      <c r="V59" s="1"/>
      <c r="W59" s="1"/>
      <c r="X59" s="1"/>
      <c r="Y59" s="1"/>
      <c r="Z59" s="1"/>
    </row>
    <row r="60" spans="1:26" ht="15" customHeight="1">
      <c r="A60" s="64"/>
      <c r="B60" s="91" t="s">
        <v>105</v>
      </c>
      <c r="C60" s="64"/>
      <c r="D60" s="64"/>
      <c r="E60" s="64"/>
      <c r="F60" s="64"/>
      <c r="G60" s="64"/>
      <c r="H60" s="64"/>
      <c r="I60" s="64"/>
      <c r="J60" s="64"/>
      <c r="K60" s="64"/>
      <c r="L60" s="64"/>
      <c r="M60" s="1"/>
      <c r="N60" s="1"/>
      <c r="O60" s="1"/>
      <c r="P60" s="1"/>
      <c r="Q60" s="1"/>
      <c r="R60" s="1"/>
      <c r="S60" s="1"/>
      <c r="T60" s="1"/>
      <c r="U60" s="1"/>
      <c r="V60" s="1"/>
      <c r="W60" s="1"/>
      <c r="X60" s="1"/>
      <c r="Y60" s="1"/>
      <c r="Z60" s="1"/>
    </row>
    <row r="61" spans="1:26" ht="15" customHeight="1">
      <c r="A61" s="64"/>
      <c r="B61" s="91" t="s">
        <v>106</v>
      </c>
      <c r="C61" s="64"/>
      <c r="D61" s="64"/>
      <c r="E61" s="64"/>
      <c r="F61" s="64"/>
      <c r="G61" s="64"/>
      <c r="H61" s="64"/>
      <c r="I61" s="64"/>
      <c r="J61" s="64"/>
      <c r="K61" s="64"/>
      <c r="L61" s="64"/>
      <c r="M61" s="1"/>
      <c r="N61" s="1"/>
      <c r="O61" s="1"/>
      <c r="P61" s="1"/>
      <c r="Q61" s="1"/>
      <c r="R61" s="1"/>
      <c r="S61" s="1"/>
      <c r="T61" s="1"/>
      <c r="U61" s="1"/>
      <c r="V61" s="1"/>
      <c r="W61" s="1"/>
      <c r="X61" s="1"/>
      <c r="Y61" s="1"/>
      <c r="Z61" s="1"/>
    </row>
    <row r="62" spans="1:26" ht="15" customHeight="1">
      <c r="A62" s="64"/>
      <c r="B62" s="91" t="s">
        <v>107</v>
      </c>
      <c r="C62" s="64"/>
      <c r="D62" s="64"/>
      <c r="E62" s="64"/>
      <c r="F62" s="64"/>
      <c r="G62" s="64"/>
      <c r="H62" s="64"/>
      <c r="I62" s="64"/>
      <c r="J62" s="64"/>
      <c r="K62" s="64"/>
      <c r="L62" s="64"/>
      <c r="M62" s="1"/>
      <c r="N62" s="1"/>
      <c r="O62" s="1"/>
      <c r="P62" s="1"/>
      <c r="Q62" s="1"/>
      <c r="R62" s="1"/>
      <c r="S62" s="1"/>
      <c r="T62" s="1"/>
      <c r="U62" s="1"/>
      <c r="V62" s="1"/>
      <c r="W62" s="1"/>
      <c r="X62" s="1"/>
      <c r="Y62" s="1"/>
      <c r="Z62" s="1"/>
    </row>
    <row r="63" spans="1:26" ht="15" customHeight="1">
      <c r="A63" s="64"/>
      <c r="B63" s="88"/>
      <c r="C63" s="64"/>
      <c r="D63" s="64"/>
      <c r="E63" s="64"/>
      <c r="F63" s="64"/>
      <c r="G63" s="64"/>
      <c r="H63" s="64"/>
      <c r="I63" s="64"/>
      <c r="J63" s="64"/>
      <c r="K63" s="64"/>
      <c r="L63" s="64"/>
      <c r="M63" s="1"/>
      <c r="N63" s="1"/>
      <c r="O63" s="1"/>
      <c r="P63" s="1"/>
      <c r="Q63" s="1"/>
      <c r="R63" s="1"/>
      <c r="S63" s="1"/>
      <c r="T63" s="1"/>
      <c r="U63" s="1"/>
      <c r="V63" s="1"/>
      <c r="W63" s="1"/>
      <c r="X63" s="1"/>
      <c r="Y63" s="1"/>
      <c r="Z63" s="1"/>
    </row>
    <row r="64" spans="1:26" ht="15" customHeight="1">
      <c r="A64" s="92" t="s">
        <v>108</v>
      </c>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28" t="str">
        <f>IF(COUNTBLANK(C8:C28)=21,"",CONCATENATE(UPPER(D3),":",G3," - ",N8,"  ",N9,"  ",N10,"  ",N11,"  ",N12,"  ",N13,"  ",N14,"  ",N15,"  ",N16,"  ",N17,"  ",N18,"  ",N19,"  ",N20))&amp;IF(COUNTBLANK(C8:C28)=21,"",CONCATENATE("  ",N21,"  ",N22,"  ",N23,"  ",N24,"  ",N25,"  ",N26,"  ",N27,"  ",N28))</f>
        <v xml:space="preserve">DALMÁCIA FUTMESA:1 - Roger 0/0,  Pc Dainese 0/12,  Tibas 0/12,  Murillo Pessoa 0/8,  Ardilhes 1/12,  Davi Andrade 0/12,  Marcos Borges 0/4                            </v>
      </c>
      <c r="B65" s="105"/>
      <c r="C65" s="105"/>
      <c r="D65" s="105"/>
      <c r="E65" s="105"/>
      <c r="F65" s="105"/>
      <c r="G65" s="105"/>
      <c r="H65" s="105"/>
      <c r="I65" s="105"/>
      <c r="J65" s="105"/>
      <c r="K65" s="105"/>
      <c r="L65" s="105"/>
      <c r="M65" s="1"/>
      <c r="N65" s="1"/>
      <c r="O65" s="1"/>
      <c r="P65" s="1"/>
      <c r="Q65" s="1"/>
      <c r="R65" s="1"/>
      <c r="S65" s="1"/>
      <c r="T65" s="1"/>
      <c r="U65" s="1"/>
      <c r="V65" s="1"/>
      <c r="W65" s="1"/>
      <c r="X65" s="1"/>
      <c r="Y65" s="1"/>
      <c r="Z65" s="1"/>
    </row>
    <row r="66" spans="1:26" ht="15" customHeight="1">
      <c r="A66" s="105"/>
      <c r="B66" s="105"/>
      <c r="C66" s="105"/>
      <c r="D66" s="105"/>
      <c r="E66" s="105"/>
      <c r="F66" s="105"/>
      <c r="G66" s="105"/>
      <c r="H66" s="105"/>
      <c r="I66" s="105"/>
      <c r="J66" s="105"/>
      <c r="K66" s="105"/>
      <c r="L66" s="105"/>
      <c r="M66" s="1"/>
      <c r="N66" s="1"/>
      <c r="O66" s="1"/>
      <c r="P66" s="1"/>
      <c r="Q66" s="1"/>
      <c r="R66" s="1"/>
      <c r="S66" s="1"/>
      <c r="T66" s="1"/>
      <c r="U66" s="1"/>
      <c r="V66" s="1"/>
      <c r="W66" s="1"/>
      <c r="X66" s="1"/>
      <c r="Y66" s="1"/>
      <c r="Z66" s="1"/>
    </row>
    <row r="67" spans="1:26" ht="15" customHeight="1">
      <c r="A67" s="105"/>
      <c r="B67" s="105"/>
      <c r="C67" s="105"/>
      <c r="D67" s="105"/>
      <c r="E67" s="105"/>
      <c r="F67" s="105"/>
      <c r="G67" s="105"/>
      <c r="H67" s="105"/>
      <c r="I67" s="105"/>
      <c r="J67" s="105"/>
      <c r="K67" s="105"/>
      <c r="L67" s="105"/>
      <c r="M67" s="1"/>
      <c r="N67" s="1"/>
      <c r="O67" s="1"/>
      <c r="P67" s="1"/>
      <c r="Q67" s="1"/>
      <c r="R67" s="1"/>
      <c r="S67" s="1"/>
      <c r="T67" s="1"/>
      <c r="U67" s="1"/>
      <c r="V67" s="1"/>
      <c r="W67" s="1"/>
      <c r="X67" s="1"/>
      <c r="Y67" s="1"/>
      <c r="Z67" s="1"/>
    </row>
    <row r="68" spans="1:26" ht="15" customHeight="1">
      <c r="A68" s="105"/>
      <c r="B68" s="105"/>
      <c r="C68" s="105"/>
      <c r="D68" s="105"/>
      <c r="E68" s="105"/>
      <c r="F68" s="105"/>
      <c r="G68" s="105"/>
      <c r="H68" s="105"/>
      <c r="I68" s="105"/>
      <c r="J68" s="105"/>
      <c r="K68" s="105"/>
      <c r="L68" s="105"/>
      <c r="M68" s="1"/>
      <c r="N68" s="1"/>
      <c r="O68" s="1"/>
      <c r="P68" s="1"/>
      <c r="Q68" s="1"/>
      <c r="R68" s="1"/>
      <c r="S68" s="1"/>
      <c r="T68" s="1"/>
      <c r="U68" s="1"/>
      <c r="V68" s="1"/>
      <c r="W68" s="1"/>
      <c r="X68" s="1"/>
      <c r="Y68" s="1"/>
      <c r="Z68" s="1"/>
    </row>
    <row r="69" spans="1:26" ht="15" customHeight="1">
      <c r="A69" s="128" t="str">
        <f>IF(COUNTBLANK(C32:C52)=21,"",CONCATENATE(UPPER(L3),":",I3," - ",N32,"  ",N33,"  ",N34,"  ",N35,"  ",N36,"  ",N37,"  ",N38,"  ",N39,"  ",N40,"  ",N41,"  ",N42,"  ",N43,"  ",N44))&amp;IF(COUNTBLANK(C32:C52)=21,"",CONCATENATE("  ",N45,"  ",N46,"  ",N47,"  ",N48,"  ",N49,"  ",N50,"  ",N51,"  ",N52))</f>
        <v xml:space="preserve">CÍRCULO MILITAR SP:71 - Arthurzinho 6/6,  Ivan Leite 12/12,  Quartim 12/12,  Rafa Santos 11/12,  Edu Santos 12/12,  Giorgio 12/12,  Victor Fiore 6/6                            </v>
      </c>
      <c r="B69" s="105"/>
      <c r="C69" s="105"/>
      <c r="D69" s="105"/>
      <c r="E69" s="105"/>
      <c r="F69" s="105"/>
      <c r="G69" s="105"/>
      <c r="H69" s="105"/>
      <c r="I69" s="105"/>
      <c r="J69" s="105"/>
      <c r="K69" s="105"/>
      <c r="L69" s="105"/>
      <c r="M69" s="1"/>
      <c r="N69" s="1"/>
      <c r="O69" s="1"/>
      <c r="P69" s="1"/>
      <c r="Q69" s="1"/>
      <c r="R69" s="1"/>
      <c r="S69" s="1"/>
      <c r="T69" s="1"/>
      <c r="U69" s="1"/>
      <c r="V69" s="1"/>
      <c r="W69" s="1"/>
      <c r="X69" s="1"/>
      <c r="Y69" s="1"/>
      <c r="Z69" s="1"/>
    </row>
    <row r="70" spans="1:26" ht="15" customHeight="1">
      <c r="A70" s="105"/>
      <c r="B70" s="105"/>
      <c r="C70" s="105"/>
      <c r="D70" s="105"/>
      <c r="E70" s="105"/>
      <c r="F70" s="105"/>
      <c r="G70" s="105"/>
      <c r="H70" s="105"/>
      <c r="I70" s="105"/>
      <c r="J70" s="105"/>
      <c r="K70" s="105"/>
      <c r="L70" s="105"/>
      <c r="M70" s="1"/>
      <c r="N70" s="1"/>
      <c r="O70" s="1"/>
      <c r="P70" s="1"/>
      <c r="Q70" s="1"/>
      <c r="R70" s="1"/>
      <c r="S70" s="1"/>
      <c r="T70" s="1"/>
      <c r="U70" s="1"/>
      <c r="V70" s="1"/>
      <c r="W70" s="1"/>
      <c r="X70" s="1"/>
      <c r="Y70" s="1"/>
      <c r="Z70" s="1"/>
    </row>
    <row r="71" spans="1:26" ht="15" customHeight="1">
      <c r="A71" s="105"/>
      <c r="B71" s="105"/>
      <c r="C71" s="105"/>
      <c r="D71" s="105"/>
      <c r="E71" s="105"/>
      <c r="F71" s="105"/>
      <c r="G71" s="105"/>
      <c r="H71" s="105"/>
      <c r="I71" s="105"/>
      <c r="J71" s="105"/>
      <c r="K71" s="105"/>
      <c r="L71" s="105"/>
      <c r="M71" s="1"/>
      <c r="N71" s="1"/>
      <c r="O71" s="1"/>
      <c r="P71" s="1"/>
      <c r="Q71" s="1"/>
      <c r="R71" s="1"/>
      <c r="S71" s="1"/>
      <c r="T71" s="1"/>
      <c r="U71" s="1"/>
      <c r="V71" s="1"/>
      <c r="W71" s="1"/>
      <c r="X71" s="1"/>
      <c r="Y71" s="1"/>
      <c r="Z71" s="1"/>
    </row>
    <row r="72" spans="1:26" ht="15" customHeight="1">
      <c r="A72" s="105"/>
      <c r="B72" s="105"/>
      <c r="C72" s="105"/>
      <c r="D72" s="105"/>
      <c r="E72" s="105"/>
      <c r="F72" s="105"/>
      <c r="G72" s="105"/>
      <c r="H72" s="105"/>
      <c r="I72" s="105"/>
      <c r="J72" s="105"/>
      <c r="K72" s="105"/>
      <c r="L72" s="105"/>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6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6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6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6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6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6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6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6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6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6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6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6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6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6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6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6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6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6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6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6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6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6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6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6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6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6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6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6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6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6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6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6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6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6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6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6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6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6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6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6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6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6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6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6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6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6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6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6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6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6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6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6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6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6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6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6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6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6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6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6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6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6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6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6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6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6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6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6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6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6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6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6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6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6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6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6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6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6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6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6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6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6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6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6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6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6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6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6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6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6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6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6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6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6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6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6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6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6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6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6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6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6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6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6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6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6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6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6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6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6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6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6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6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6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6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6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6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6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6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6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6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6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6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6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6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6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6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6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6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6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6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6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6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6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6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6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6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6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6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6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6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6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6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6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6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6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6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6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6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6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6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6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6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6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6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6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6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6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6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6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6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6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6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6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6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6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6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6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6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6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6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6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6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6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6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6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6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6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6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6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6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6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6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6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6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6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6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6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6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6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6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6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6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6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6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6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6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6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6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6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6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6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6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6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6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6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6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6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6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6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6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6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6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6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6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6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6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6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6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6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6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6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6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6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6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6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6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6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6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6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6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6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6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6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6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6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6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6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6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6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6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6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6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6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6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6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6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6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6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6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6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6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6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6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6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6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6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6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6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6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6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6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6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6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6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6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6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6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6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6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6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6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6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6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6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6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6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6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6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6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6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6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6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6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6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6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6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6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6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6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6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6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6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6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6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6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6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6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6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6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6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6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6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6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6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6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6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6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6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6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6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6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6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6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6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6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6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6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6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6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6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6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6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6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6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6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6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6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6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6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6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6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6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6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6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6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6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6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6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6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6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6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6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6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6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6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6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6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6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6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6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6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6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6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6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6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6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6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6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6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6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6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6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6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6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6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6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6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6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6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6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6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6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6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6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6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6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6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6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6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6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6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6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6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6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6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6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6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6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6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6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6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6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6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6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6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6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6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6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6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6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6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6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6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6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6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6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6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6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6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6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6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6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6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6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6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6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6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6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6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6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6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6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6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6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6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6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6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6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6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6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6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6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6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6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6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6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6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6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6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6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6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6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6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6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6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6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6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6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6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6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6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6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6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6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6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6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6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6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6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6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6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6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6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6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6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6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6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6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6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6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6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6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6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6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6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6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6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6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6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6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6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6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6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6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6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6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6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6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6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6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6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6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6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6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6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6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6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6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6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6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6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6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6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6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6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6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6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6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6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6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6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6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6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6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6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6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6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6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6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6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6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6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6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6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6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6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6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6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6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6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6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6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6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6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6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6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6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6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6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6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6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6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6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6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6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6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6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6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6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6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6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6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6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6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6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6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6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6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6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6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6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6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6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6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6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6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6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6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6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6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6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6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6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6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6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6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6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6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6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6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6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6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6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6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6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6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6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6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6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6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6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6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6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6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6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6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6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6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6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6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6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6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6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6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6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6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6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6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6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6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6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6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6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6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6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6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6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6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6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6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6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6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6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6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6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6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6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6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6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6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6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6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6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6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6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6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6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6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6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6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6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6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6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6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6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6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6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6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6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6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6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6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6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6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6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6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6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6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6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6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6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6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6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6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6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6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6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6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6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6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6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6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6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6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6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6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6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6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6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6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6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6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6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6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6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6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6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6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6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6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6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6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6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6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6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6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6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6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6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6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6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6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6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6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6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6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6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6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6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6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6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6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6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6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6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6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6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6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6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6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6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6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6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6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6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6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6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6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6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6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6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6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6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6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6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6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6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6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6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6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6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6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6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6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6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6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6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6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6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6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6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6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6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6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6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6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6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6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6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6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6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6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6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6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6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6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6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6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6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6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6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6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6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6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6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6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6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6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6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6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6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6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6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6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6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6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6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6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6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6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6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6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6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6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6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6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6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6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6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6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6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6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6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6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6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6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6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6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6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6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6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6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6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6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6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6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6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6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6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6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6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6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6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6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6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6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6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6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6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6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6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6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6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6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6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6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6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6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6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6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6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6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6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6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6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Súmula</vt:lpstr>
      <vt:lpstr>Resumo</vt:lpstr>
      <vt:lpstr>LS_EQUIPE1</vt:lpstr>
      <vt:lpstr>LS_EQUIPE2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De Simoni</dc:creator>
  <cp:lastModifiedBy>Jose Jorge Farah Neto</cp:lastModifiedBy>
  <dcterms:created xsi:type="dcterms:W3CDTF">2011-02-06T02:23:49Z</dcterms:created>
  <dcterms:modified xsi:type="dcterms:W3CDTF">2023-07-30T20:34:52Z</dcterms:modified>
</cp:coreProperties>
</file>